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05" activeTab="0"/>
  </bookViews>
  <sheets>
    <sheet name="Overview" sheetId="1" r:id="rId1"/>
    <sheet name="Leavers" sheetId="2" r:id="rId2"/>
    <sheet name="Address-Gender" sheetId="3" r:id="rId3"/>
    <sheet name="Training Country" sheetId="4" r:id="rId4"/>
  </sheets>
  <definedNames>
    <definedName name="_xlnm.Print_Area" localSheetId="2">'Address-Gender'!$A$1:$Q$37</definedName>
    <definedName name="_xlnm.Print_Area" localSheetId="0">'Overview'!$A$1:$E$32</definedName>
    <definedName name="_xlnm.Print_Area" localSheetId="3">'Training Country'!$A$1:$H$70</definedName>
  </definedNames>
  <calcPr fullCalcOnLoad="1"/>
</workbook>
</file>

<file path=xl/sharedStrings.xml><?xml version="1.0" encoding="utf-8"?>
<sst xmlns="http://schemas.openxmlformats.org/spreadsheetml/2006/main" count="282" uniqueCount="112">
  <si>
    <t>Registration Type</t>
  </si>
  <si>
    <t>Midwife</t>
  </si>
  <si>
    <t>Nurse</t>
  </si>
  <si>
    <t>Nurse &amp;  Midwife</t>
  </si>
  <si>
    <t>% of TR</t>
  </si>
  <si>
    <t>1.2 Age Between 21-30</t>
  </si>
  <si>
    <t>1.3 Age Between 31-40</t>
  </si>
  <si>
    <t>1.4 Age Between 41-50</t>
  </si>
  <si>
    <t>1.5 Age Between 51-55</t>
  </si>
  <si>
    <t>1.6 Age Between 56-60</t>
  </si>
  <si>
    <t>1.7 Age Between 61-65</t>
  </si>
  <si>
    <t>1.8 Age Between 66-70</t>
  </si>
  <si>
    <t>1.9 Age Between 71-75</t>
  </si>
  <si>
    <t>Age group</t>
  </si>
  <si>
    <t>By Age Group</t>
  </si>
  <si>
    <t>Total</t>
  </si>
  <si>
    <t>England</t>
  </si>
  <si>
    <t>Scotland</t>
  </si>
  <si>
    <t>Wales</t>
  </si>
  <si>
    <t>By Country of Initial Registration</t>
  </si>
  <si>
    <t>EU/EEA</t>
  </si>
  <si>
    <t>Australia</t>
  </si>
  <si>
    <t>Barbados</t>
  </si>
  <si>
    <t>Belgium</t>
  </si>
  <si>
    <t>Botswana</t>
  </si>
  <si>
    <t>Bulgaria</t>
  </si>
  <si>
    <t>Canada</t>
  </si>
  <si>
    <t>Chile</t>
  </si>
  <si>
    <t>Croatia</t>
  </si>
  <si>
    <t>Denmark</t>
  </si>
  <si>
    <t>Estonia</t>
  </si>
  <si>
    <t>France</t>
  </si>
  <si>
    <t>Gambia</t>
  </si>
  <si>
    <t>Germany</t>
  </si>
  <si>
    <t>Ghana</t>
  </si>
  <si>
    <t>Greece</t>
  </si>
  <si>
    <t>Guyana</t>
  </si>
  <si>
    <t>Hungary</t>
  </si>
  <si>
    <t>India</t>
  </si>
  <si>
    <t>Italy</t>
  </si>
  <si>
    <t>Jamaica</t>
  </si>
  <si>
    <t>Kenya</t>
  </si>
  <si>
    <t>Latvia</t>
  </si>
  <si>
    <t>Lithuania</t>
  </si>
  <si>
    <t>Malta</t>
  </si>
  <si>
    <t>Mauritius</t>
  </si>
  <si>
    <t>Nepal</t>
  </si>
  <si>
    <t>Netherlands</t>
  </si>
  <si>
    <t>New Zealand</t>
  </si>
  <si>
    <t>Nigeria</t>
  </si>
  <si>
    <t>Northern Ireland</t>
  </si>
  <si>
    <t>Pakistan</t>
  </si>
  <si>
    <t>Philippines</t>
  </si>
  <si>
    <t>Poland</t>
  </si>
  <si>
    <t>Portugal</t>
  </si>
  <si>
    <t>Republic of Ireland</t>
  </si>
  <si>
    <t>Romania</t>
  </si>
  <si>
    <t>Slovakia</t>
  </si>
  <si>
    <t>Somali Republic</t>
  </si>
  <si>
    <t>South Africa</t>
  </si>
  <si>
    <t>Spain</t>
  </si>
  <si>
    <t>Sweden</t>
  </si>
  <si>
    <t>Switzerland</t>
  </si>
  <si>
    <t>Trinidad &amp; Tobago</t>
  </si>
  <si>
    <t>USA</t>
  </si>
  <si>
    <t>Zambia</t>
  </si>
  <si>
    <t>Zimbabwe</t>
  </si>
  <si>
    <t>South Korea</t>
  </si>
  <si>
    <t>Unknown/blank</t>
  </si>
  <si>
    <t>Country of Training</t>
  </si>
  <si>
    <t>UK</t>
  </si>
  <si>
    <t>Outside UK &amp; EEA-EU</t>
  </si>
  <si>
    <t>Non UK/EU/EEA</t>
  </si>
  <si>
    <t>By Address Country</t>
  </si>
  <si>
    <t>Hong Kong</t>
  </si>
  <si>
    <t>Females by Address Country</t>
  </si>
  <si>
    <t>Males by Address Country</t>
  </si>
  <si>
    <t>Other</t>
  </si>
  <si>
    <t>Joiners By Registration Type</t>
  </si>
  <si>
    <t>6 months to 30/09/2020</t>
  </si>
  <si>
    <t>Up to 31/03/2020</t>
  </si>
  <si>
    <t>Total By Registration Type</t>
  </si>
  <si>
    <t>As on 31/03/2020</t>
  </si>
  <si>
    <t>As on 30/09/2020</t>
  </si>
  <si>
    <t>% Change</t>
  </si>
  <si>
    <t>% of Temp Reg</t>
  </si>
  <si>
    <t>2.0 Age Above 75</t>
  </si>
  <si>
    <t>Not Yet Recorded*</t>
  </si>
  <si>
    <r>
      <t>*</t>
    </r>
    <r>
      <rPr>
        <b/>
        <i/>
        <sz val="8"/>
        <color indexed="8"/>
        <rFont val="Georgia"/>
        <family val="1"/>
      </rPr>
      <t xml:space="preserve">Note </t>
    </r>
    <r>
      <rPr>
        <sz val="8"/>
        <color indexed="8"/>
        <rFont val="Georgia"/>
        <family val="1"/>
      </rPr>
      <t>Those listed as Not Yet Recorded were Overseas Applicants undergoing full registration at the time</t>
    </r>
  </si>
  <si>
    <r>
      <rPr>
        <b/>
        <i/>
        <sz val="8"/>
        <color indexed="8"/>
        <rFont val="Georgia"/>
        <family val="1"/>
      </rPr>
      <t xml:space="preserve">Note </t>
    </r>
    <r>
      <rPr>
        <sz val="8"/>
        <color indexed="8"/>
        <rFont val="Georgia"/>
        <family val="1"/>
      </rPr>
      <t>623 people on TR were Overseas Applicants undergoing full registration but gender had yet to be recorded</t>
    </r>
  </si>
  <si>
    <t>Reason for Leaving</t>
  </si>
  <si>
    <t>People Leaving TR by Address Country and Reason</t>
  </si>
  <si>
    <t>Opted Out</t>
  </si>
  <si>
    <t>Join Full Register</t>
  </si>
  <si>
    <t>Removed</t>
  </si>
  <si>
    <t>People Opting Out of TR by Address Country and Registration Type</t>
  </si>
  <si>
    <t>Brazil</t>
  </si>
  <si>
    <t>Cameroon</t>
  </si>
  <si>
    <t>China</t>
  </si>
  <si>
    <t>Cyprus</t>
  </si>
  <si>
    <t>Finland</t>
  </si>
  <si>
    <t>Iran</t>
  </si>
  <si>
    <t>Japan</t>
  </si>
  <si>
    <t>Malawi</t>
  </si>
  <si>
    <t>Norway</t>
  </si>
  <si>
    <t>Uganda</t>
  </si>
  <si>
    <t>Ukraine</t>
  </si>
  <si>
    <t>Uruguay</t>
  </si>
  <si>
    <t>Czech Republic</t>
  </si>
  <si>
    <t>People Joining Full Register by Address Country and Registration Type</t>
  </si>
  <si>
    <t>Effective Registrants On Temporary Register (TR)</t>
  </si>
  <si>
    <t>Total Number of People on the Temporary Register by Country of Training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</si>
</sst>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%;[Red]\-#,##0.0%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Georgia"/>
      <family val="1"/>
    </font>
    <font>
      <b/>
      <i/>
      <sz val="8"/>
      <color indexed="8"/>
      <name val="Georgia"/>
      <family val="1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9"/>
      <color indexed="8"/>
      <name val="Georgia"/>
      <family val="1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9"/>
      <color theme="1"/>
      <name val="Georgia"/>
      <family val="1"/>
    </font>
    <font>
      <sz val="8"/>
      <color theme="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D70"/>
        <bgColor indexed="64"/>
      </patternFill>
    </fill>
    <fill>
      <patternFill patternType="solid">
        <fgColor rgb="FF00B7C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0" xfId="58" applyNumberFormat="1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38" fontId="27" fillId="33" borderId="11" xfId="0" applyNumberFormat="1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64" fontId="0" fillId="0" borderId="14" xfId="58" applyNumberFormat="1" applyFon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64" fontId="0" fillId="0" borderId="13" xfId="58" applyNumberFormat="1" applyFont="1" applyBorder="1" applyAlignment="1">
      <alignment horizontal="center" vertical="center"/>
    </xf>
    <xf numFmtId="10" fontId="0" fillId="0" borderId="0" xfId="58" applyNumberFormat="1" applyFont="1" applyAlignment="1">
      <alignment horizontal="center"/>
    </xf>
    <xf numFmtId="38" fontId="27" fillId="33" borderId="11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10" fontId="0" fillId="0" borderId="0" xfId="58" applyNumberFormat="1" applyFont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8" fontId="27" fillId="33" borderId="13" xfId="0" applyNumberFormat="1" applyFont="1" applyFill="1" applyBorder="1" applyAlignment="1">
      <alignment horizontal="center" vertical="center"/>
    </xf>
    <xf numFmtId="38" fontId="27" fillId="33" borderId="14" xfId="0" applyNumberFormat="1" applyFont="1" applyFill="1" applyBorder="1" applyAlignment="1">
      <alignment horizontal="center" vertical="center"/>
    </xf>
    <xf numFmtId="38" fontId="27" fillId="33" borderId="10" xfId="0" applyNumberFormat="1" applyFont="1" applyFill="1" applyBorder="1" applyAlignment="1">
      <alignment horizontal="center" vertical="center"/>
    </xf>
    <xf numFmtId="38" fontId="0" fillId="0" borderId="17" xfId="0" applyNumberFormat="1" applyBorder="1" applyAlignment="1">
      <alignment horizontal="center" vertical="center"/>
    </xf>
    <xf numFmtId="38" fontId="27" fillId="33" borderId="18" xfId="0" applyNumberFormat="1" applyFont="1" applyFill="1" applyBorder="1" applyAlignment="1">
      <alignment horizontal="center" vertical="center"/>
    </xf>
    <xf numFmtId="38" fontId="27" fillId="33" borderId="19" xfId="0" applyNumberFormat="1" applyFont="1" applyFill="1" applyBorder="1" applyAlignment="1">
      <alignment horizontal="center" vertical="center"/>
    </xf>
    <xf numFmtId="38" fontId="27" fillId="33" borderId="17" xfId="0" applyNumberFormat="1" applyFont="1" applyFill="1" applyBorder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center"/>
    </xf>
    <xf numFmtId="37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38" fontId="2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11" xfId="0" applyNumberFormat="1" applyBorder="1" applyAlignment="1">
      <alignment horizontal="center" vertical="center"/>
    </xf>
    <xf numFmtId="38" fontId="0" fillId="0" borderId="10" xfId="0" applyNumberForma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14" xfId="0" applyBorder="1" applyAlignment="1">
      <alignment/>
    </xf>
    <xf numFmtId="38" fontId="0" fillId="0" borderId="20" xfId="0" applyNumberFormat="1" applyBorder="1" applyAlignment="1">
      <alignment horizontal="center" vertical="center"/>
    </xf>
    <xf numFmtId="38" fontId="0" fillId="0" borderId="14" xfId="0" applyNumberFormat="1" applyFill="1" applyBorder="1" applyAlignment="1">
      <alignment horizontal="center" vertical="center"/>
    </xf>
    <xf numFmtId="37" fontId="0" fillId="0" borderId="13" xfId="0" applyNumberForma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14" fontId="38" fillId="34" borderId="11" xfId="0" applyNumberFormat="1" applyFont="1" applyFill="1" applyBorder="1" applyAlignment="1">
      <alignment horizontal="center" vertical="center" wrapText="1"/>
    </xf>
    <xf numFmtId="14" fontId="27" fillId="33" borderId="11" xfId="0" applyNumberFormat="1" applyFont="1" applyFill="1" applyBorder="1" applyAlignment="1">
      <alignment horizontal="center" vertical="center" wrapText="1"/>
    </xf>
    <xf numFmtId="38" fontId="2" fillId="34" borderId="11" xfId="0" applyNumberFormat="1" applyFont="1" applyFill="1" applyBorder="1" applyAlignment="1">
      <alignment horizontal="center" vertical="center"/>
    </xf>
    <xf numFmtId="165" fontId="0" fillId="0" borderId="17" xfId="58" applyNumberFormat="1" applyFont="1" applyBorder="1" applyAlignment="1">
      <alignment horizontal="center" vertical="center"/>
    </xf>
    <xf numFmtId="165" fontId="0" fillId="0" borderId="14" xfId="58" applyNumberFormat="1" applyFont="1" applyBorder="1" applyAlignment="1">
      <alignment horizontal="center" vertical="center"/>
    </xf>
    <xf numFmtId="165" fontId="0" fillId="0" borderId="10" xfId="58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165" fontId="0" fillId="0" borderId="21" xfId="58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38" fontId="2" fillId="34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64" fontId="0" fillId="0" borderId="0" xfId="58" applyNumberFormat="1" applyFont="1" applyFill="1" applyBorder="1" applyAlignment="1">
      <alignment horizontal="center"/>
    </xf>
    <xf numFmtId="10" fontId="0" fillId="0" borderId="0" xfId="5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8" fontId="0" fillId="0" borderId="20" xfId="0" applyNumberFormat="1" applyFill="1" applyBorder="1" applyAlignment="1">
      <alignment horizontal="center" vertical="center"/>
    </xf>
    <xf numFmtId="38" fontId="2" fillId="34" borderId="17" xfId="0" applyNumberFormat="1" applyFont="1" applyFill="1" applyBorder="1" applyAlignment="1">
      <alignment horizontal="center" vertical="center"/>
    </xf>
    <xf numFmtId="164" fontId="0" fillId="0" borderId="0" xfId="58" applyNumberFormat="1" applyFont="1" applyFill="1" applyBorder="1" applyAlignment="1">
      <alignment horizontal="center" vertical="center"/>
    </xf>
    <xf numFmtId="164" fontId="38" fillId="34" borderId="23" xfId="58" applyNumberFormat="1" applyFont="1" applyFill="1" applyBorder="1" applyAlignment="1">
      <alignment horizontal="center" vertical="center"/>
    </xf>
    <xf numFmtId="164" fontId="27" fillId="33" borderId="23" xfId="58" applyNumberFormat="1" applyFont="1" applyFill="1" applyBorder="1" applyAlignment="1">
      <alignment horizontal="center" vertical="center"/>
    </xf>
    <xf numFmtId="38" fontId="3" fillId="0" borderId="10" xfId="0" applyNumberFormat="1" applyFont="1" applyFill="1" applyBorder="1" applyAlignment="1">
      <alignment horizontal="center" vertical="center"/>
    </xf>
    <xf numFmtId="164" fontId="38" fillId="34" borderId="11" xfId="58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 horizontal="center" vertical="center"/>
    </xf>
    <xf numFmtId="38" fontId="0" fillId="0" borderId="24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33" borderId="22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38" fontId="27" fillId="33" borderId="22" xfId="0" applyNumberFormat="1" applyFont="1" applyFill="1" applyBorder="1" applyAlignment="1">
      <alignment horizontal="center" vertical="center"/>
    </xf>
    <xf numFmtId="38" fontId="27" fillId="33" borderId="26" xfId="0" applyNumberFormat="1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textRotation="90" wrapText="1"/>
    </xf>
    <xf numFmtId="0" fontId="38" fillId="0" borderId="28" xfId="0" applyFont="1" applyBorder="1" applyAlignment="1">
      <alignment horizontal="center" vertical="center" textRotation="90" wrapText="1"/>
    </xf>
    <xf numFmtId="0" fontId="38" fillId="0" borderId="20" xfId="0" applyFont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center" vertical="center" textRotation="90" wrapText="1"/>
    </xf>
    <xf numFmtId="0" fontId="38" fillId="0" borderId="14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Zeros="0" tabSelected="1" zoomScaleSheetLayoutView="100" zoomScalePageLayoutView="0" workbookViewId="0" topLeftCell="A1">
      <selection activeCell="A1" sqref="A1:E1"/>
    </sheetView>
  </sheetViews>
  <sheetFormatPr defaultColWidth="8.88671875" defaultRowHeight="15"/>
  <cols>
    <col min="1" max="1" width="25.21484375" style="0" customWidth="1"/>
    <col min="2" max="2" width="9.88671875" style="0" customWidth="1"/>
    <col min="3" max="3" width="11.21484375" style="0" customWidth="1"/>
    <col min="4" max="4" width="8.77734375" style="0" customWidth="1"/>
    <col min="5" max="5" width="10.3359375" style="0" customWidth="1"/>
  </cols>
  <sheetData>
    <row r="1" spans="1:5" ht="15.75" customHeight="1" thickBot="1">
      <c r="A1" s="93" t="s">
        <v>110</v>
      </c>
      <c r="B1" s="94"/>
      <c r="C1" s="94"/>
      <c r="D1" s="94"/>
      <c r="E1" s="95"/>
    </row>
    <row r="2" spans="1:5" s="71" customFormat="1" ht="15.75" customHeight="1">
      <c r="A2" s="68"/>
      <c r="B2" s="68"/>
      <c r="C2" s="68"/>
      <c r="D2" s="68"/>
      <c r="E2" s="68"/>
    </row>
    <row r="3" spans="2:5" ht="15.75" customHeight="1" thickBot="1">
      <c r="B3" s="1"/>
      <c r="C3" s="1"/>
      <c r="D3" s="1"/>
      <c r="E3" s="1"/>
    </row>
    <row r="4" spans="1:5" ht="15.75" customHeight="1" thickBot="1">
      <c r="A4" s="2"/>
      <c r="B4" s="90" t="s">
        <v>81</v>
      </c>
      <c r="C4" s="91"/>
      <c r="D4" s="91"/>
      <c r="E4" s="92"/>
    </row>
    <row r="5" spans="1:5" ht="32.25" thickBot="1">
      <c r="A5" s="4" t="s">
        <v>0</v>
      </c>
      <c r="B5" s="57" t="s">
        <v>82</v>
      </c>
      <c r="C5" s="56" t="s">
        <v>83</v>
      </c>
      <c r="D5" s="39" t="s">
        <v>84</v>
      </c>
      <c r="E5" s="62" t="s">
        <v>85</v>
      </c>
    </row>
    <row r="6" spans="1:5" ht="15.75" customHeight="1">
      <c r="A6" s="8" t="s">
        <v>1</v>
      </c>
      <c r="B6" s="12">
        <v>508</v>
      </c>
      <c r="C6" s="28">
        <v>754</v>
      </c>
      <c r="D6" s="59">
        <f>(C6-B6)/C6</f>
        <v>0.32625994694960214</v>
      </c>
      <c r="E6" s="15">
        <f>C6/$C$9</f>
        <v>0.05910943869551583</v>
      </c>
    </row>
    <row r="7" spans="1:5" ht="15.75" customHeight="1">
      <c r="A7" s="9" t="s">
        <v>2</v>
      </c>
      <c r="B7" s="13">
        <v>7052</v>
      </c>
      <c r="C7" s="13">
        <v>11867</v>
      </c>
      <c r="D7" s="60">
        <f>(C7-B7)/C7</f>
        <v>0.40574702957782083</v>
      </c>
      <c r="E7" s="11">
        <f>C7/$C$9</f>
        <v>0.9303073063656319</v>
      </c>
    </row>
    <row r="8" spans="1:5" ht="15.75" customHeight="1" thickBot="1">
      <c r="A8" s="10" t="s">
        <v>3</v>
      </c>
      <c r="B8" s="14">
        <v>98</v>
      </c>
      <c r="C8" s="14">
        <v>135</v>
      </c>
      <c r="D8" s="61">
        <f>(C8-B8)/C8</f>
        <v>0.2740740740740741</v>
      </c>
      <c r="E8" s="3">
        <f>C8/$C$9</f>
        <v>0.010583254938852305</v>
      </c>
    </row>
    <row r="9" spans="1:5" ht="15.75" customHeight="1" thickBot="1">
      <c r="A9" s="6"/>
      <c r="B9" s="7">
        <f>SUM(B6:B8)</f>
        <v>7658</v>
      </c>
      <c r="C9" s="58">
        <f>SUM(C6:C8)</f>
        <v>12756</v>
      </c>
      <c r="D9" s="5"/>
      <c r="E9" s="5"/>
    </row>
    <row r="10" spans="1:5" ht="15.75" customHeight="1">
      <c r="A10" s="1"/>
      <c r="B10" s="1"/>
      <c r="C10" s="1"/>
      <c r="D10" s="1"/>
      <c r="E10" s="1"/>
    </row>
    <row r="11" spans="1:5" ht="15.75" customHeight="1" thickBot="1">
      <c r="A11" s="1"/>
      <c r="B11" s="1"/>
      <c r="C11" s="1"/>
      <c r="D11" s="1"/>
      <c r="E11" s="1"/>
    </row>
    <row r="12" spans="1:5" ht="15.75" customHeight="1" thickBot="1">
      <c r="A12" s="2"/>
      <c r="B12" s="90" t="s">
        <v>78</v>
      </c>
      <c r="C12" s="91"/>
      <c r="D12" s="91"/>
      <c r="E12" s="92"/>
    </row>
    <row r="13" spans="1:5" ht="32.25" thickBot="1">
      <c r="A13" s="4" t="s">
        <v>0</v>
      </c>
      <c r="B13" s="57" t="s">
        <v>80</v>
      </c>
      <c r="C13" s="56" t="s">
        <v>79</v>
      </c>
      <c r="D13" s="39" t="s">
        <v>84</v>
      </c>
      <c r="E13" s="62" t="s">
        <v>85</v>
      </c>
    </row>
    <row r="14" spans="1:5" ht="15.75">
      <c r="A14" s="8" t="s">
        <v>1</v>
      </c>
      <c r="B14" s="12">
        <v>508</v>
      </c>
      <c r="C14" s="28">
        <v>298</v>
      </c>
      <c r="D14" s="59">
        <f>(C14-B14)/B14</f>
        <v>-0.41338582677165353</v>
      </c>
      <c r="E14" s="15">
        <f>C14/$C$17</f>
        <v>0.04030294833648904</v>
      </c>
    </row>
    <row r="15" spans="1:5" ht="15.75">
      <c r="A15" s="9" t="s">
        <v>2</v>
      </c>
      <c r="B15" s="13">
        <v>7052</v>
      </c>
      <c r="C15" s="13">
        <v>7042</v>
      </c>
      <c r="D15" s="60">
        <f>(C15-B15)/B15</f>
        <v>-0.0014180374361883153</v>
      </c>
      <c r="E15" s="11">
        <f>C15/$C$17</f>
        <v>0.9523938328374357</v>
      </c>
    </row>
    <row r="16" spans="1:5" ht="16.5" thickBot="1">
      <c r="A16" s="10" t="s">
        <v>3</v>
      </c>
      <c r="B16" s="14">
        <v>98</v>
      </c>
      <c r="C16" s="14">
        <v>54</v>
      </c>
      <c r="D16" s="61">
        <f>(C16-B16)/B16</f>
        <v>-0.4489795918367347</v>
      </c>
      <c r="E16" s="3">
        <f>C16/$C$17</f>
        <v>0.007303218826075196</v>
      </c>
    </row>
    <row r="17" spans="1:5" ht="16.5" thickBot="1">
      <c r="A17" s="6"/>
      <c r="B17" s="7">
        <f>SUM(B14:B16)</f>
        <v>7658</v>
      </c>
      <c r="C17" s="58">
        <f>SUM(C14:C16)</f>
        <v>7394</v>
      </c>
      <c r="D17" s="5"/>
      <c r="E17" s="5"/>
    </row>
    <row r="19" ht="15.75" thickBot="1"/>
    <row r="20" spans="2:5" ht="16.5" thickBot="1">
      <c r="B20" s="90" t="s">
        <v>14</v>
      </c>
      <c r="C20" s="91"/>
      <c r="D20" s="91"/>
      <c r="E20" s="92"/>
    </row>
    <row r="21" spans="1:5" ht="32.25" thickBot="1">
      <c r="A21" s="4" t="s">
        <v>13</v>
      </c>
      <c r="B21" s="57" t="s">
        <v>82</v>
      </c>
      <c r="C21" s="56" t="s">
        <v>83</v>
      </c>
      <c r="D21" s="39" t="s">
        <v>84</v>
      </c>
      <c r="E21" s="63" t="s">
        <v>4</v>
      </c>
    </row>
    <row r="22" spans="1:5" ht="15.75">
      <c r="A22" s="8" t="s">
        <v>5</v>
      </c>
      <c r="B22" s="12">
        <v>208</v>
      </c>
      <c r="C22" s="12">
        <v>706</v>
      </c>
      <c r="D22" s="59">
        <f aca="true" t="shared" si="0" ref="D22:D29">(C22-B22)/B22</f>
        <v>2.394230769230769</v>
      </c>
      <c r="E22" s="18">
        <f>C22/$C$31</f>
        <v>0.055346503606146125</v>
      </c>
    </row>
    <row r="23" spans="1:5" ht="15.75">
      <c r="A23" s="9" t="s">
        <v>6</v>
      </c>
      <c r="B23" s="13">
        <v>592</v>
      </c>
      <c r="C23" s="13">
        <v>1414</v>
      </c>
      <c r="D23" s="60">
        <f t="shared" si="0"/>
        <v>1.3885135135135136</v>
      </c>
      <c r="E23" s="19">
        <f aca="true" t="shared" si="1" ref="E23:E30">C23/$C$31</f>
        <v>0.11084979617434933</v>
      </c>
    </row>
    <row r="24" spans="1:5" ht="15.75">
      <c r="A24" s="9" t="s">
        <v>7</v>
      </c>
      <c r="B24" s="13">
        <v>769</v>
      </c>
      <c r="C24" s="13">
        <v>1384</v>
      </c>
      <c r="D24" s="60">
        <f t="shared" si="0"/>
        <v>0.7997399219765929</v>
      </c>
      <c r="E24" s="19">
        <f t="shared" si="1"/>
        <v>0.10849796174349326</v>
      </c>
    </row>
    <row r="25" spans="1:5" ht="15.75">
      <c r="A25" s="9" t="s">
        <v>8</v>
      </c>
      <c r="B25" s="13">
        <v>719</v>
      </c>
      <c r="C25" s="13">
        <v>1042</v>
      </c>
      <c r="D25" s="60">
        <f t="shared" si="0"/>
        <v>0.44923504867872044</v>
      </c>
      <c r="E25" s="19">
        <f t="shared" si="1"/>
        <v>0.08168704923173409</v>
      </c>
    </row>
    <row r="26" spans="1:5" ht="15.75">
      <c r="A26" s="9" t="s">
        <v>9</v>
      </c>
      <c r="B26" s="13">
        <v>2279</v>
      </c>
      <c r="C26" s="13">
        <v>3095</v>
      </c>
      <c r="D26" s="60">
        <f t="shared" si="0"/>
        <v>0.3580517770952172</v>
      </c>
      <c r="E26" s="19">
        <f t="shared" si="1"/>
        <v>0.24263091878331766</v>
      </c>
    </row>
    <row r="27" spans="1:5" ht="15.75">
      <c r="A27" s="9" t="s">
        <v>10</v>
      </c>
      <c r="B27" s="13">
        <v>2263</v>
      </c>
      <c r="C27" s="13">
        <v>3392</v>
      </c>
      <c r="D27" s="60">
        <f t="shared" si="0"/>
        <v>0.49889527176314624</v>
      </c>
      <c r="E27" s="19">
        <f t="shared" si="1"/>
        <v>0.2659140796487927</v>
      </c>
    </row>
    <row r="28" spans="1:5" ht="15.75">
      <c r="A28" s="9" t="s">
        <v>11</v>
      </c>
      <c r="B28" s="13">
        <v>817</v>
      </c>
      <c r="C28" s="13">
        <v>1661</v>
      </c>
      <c r="D28" s="60">
        <f t="shared" si="0"/>
        <v>1.0330477356181151</v>
      </c>
      <c r="E28" s="19">
        <f t="shared" si="1"/>
        <v>0.13021323298839763</v>
      </c>
    </row>
    <row r="29" spans="1:5" ht="15.75">
      <c r="A29" s="64" t="s">
        <v>12</v>
      </c>
      <c r="B29" s="45">
        <v>11</v>
      </c>
      <c r="C29" s="45">
        <v>54</v>
      </c>
      <c r="D29" s="65">
        <f t="shared" si="0"/>
        <v>3.909090909090909</v>
      </c>
      <c r="E29" s="66">
        <f t="shared" si="1"/>
        <v>0.0042333019755409216</v>
      </c>
    </row>
    <row r="30" spans="1:5" ht="16.5" thickBot="1">
      <c r="A30" s="10" t="s">
        <v>86</v>
      </c>
      <c r="B30" s="14">
        <v>0</v>
      </c>
      <c r="C30" s="14">
        <v>8</v>
      </c>
      <c r="D30" s="61"/>
      <c r="E30" s="20">
        <f t="shared" si="1"/>
        <v>0.0006271558482282847</v>
      </c>
    </row>
    <row r="31" spans="2:4" ht="16.5" thickBot="1">
      <c r="B31" s="17">
        <f>SUM(B22:B30)</f>
        <v>7658</v>
      </c>
      <c r="C31" s="67">
        <f>SUM(C22:C30)</f>
        <v>12756</v>
      </c>
      <c r="D31" s="16"/>
    </row>
    <row r="33" ht="15">
      <c r="A33" s="21"/>
    </row>
  </sheetData>
  <sheetProtection/>
  <mergeCells count="4">
    <mergeCell ref="B12:E12"/>
    <mergeCell ref="B20:E20"/>
    <mergeCell ref="B4:E4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&amp;L&amp;8&amp;K00-048The NMC Temporary Register as on 30 September 2020&amp;C&amp;8&amp;K00-048Page &amp;P of &amp;N&amp;R&amp;8&amp;K00-048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Zeros="0"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16.10546875" style="0" bestFit="1" customWidth="1"/>
    <col min="2" max="13" width="9.88671875" style="0" customWidth="1"/>
    <col min="14" max="14" width="3.6640625" style="0" customWidth="1"/>
    <col min="15" max="17" width="9.88671875" style="0" customWidth="1"/>
  </cols>
  <sheetData>
    <row r="1" spans="2:13" ht="16.5" thickBot="1">
      <c r="B1" s="96" t="s">
        <v>91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ht="16.5" thickBot="1">
      <c r="A2" s="1"/>
      <c r="B2" s="90" t="s">
        <v>16</v>
      </c>
      <c r="C2" s="92"/>
      <c r="D2" s="90" t="s">
        <v>50</v>
      </c>
      <c r="E2" s="92"/>
      <c r="F2" s="90" t="s">
        <v>17</v>
      </c>
      <c r="G2" s="92"/>
      <c r="H2" s="90" t="s">
        <v>18</v>
      </c>
      <c r="I2" s="92"/>
      <c r="J2" s="90" t="s">
        <v>77</v>
      </c>
      <c r="K2" s="92"/>
      <c r="L2" s="90" t="s">
        <v>15</v>
      </c>
      <c r="M2" s="92"/>
    </row>
    <row r="3" spans="1:13" ht="32.25" thickBot="1">
      <c r="A3" s="39" t="s">
        <v>90</v>
      </c>
      <c r="B3" s="57" t="s">
        <v>82</v>
      </c>
      <c r="C3" s="56" t="s">
        <v>83</v>
      </c>
      <c r="D3" s="57" t="s">
        <v>82</v>
      </c>
      <c r="E3" s="56" t="s">
        <v>83</v>
      </c>
      <c r="F3" s="57" t="s">
        <v>82</v>
      </c>
      <c r="G3" s="56" t="s">
        <v>83</v>
      </c>
      <c r="H3" s="57" t="s">
        <v>82</v>
      </c>
      <c r="I3" s="56" t="s">
        <v>83</v>
      </c>
      <c r="J3" s="57" t="s">
        <v>82</v>
      </c>
      <c r="K3" s="56" t="s">
        <v>83</v>
      </c>
      <c r="L3" s="57" t="s">
        <v>82</v>
      </c>
      <c r="M3" s="56" t="s">
        <v>83</v>
      </c>
    </row>
    <row r="4" spans="1:13" ht="15.75">
      <c r="A4" s="8" t="s">
        <v>92</v>
      </c>
      <c r="B4" s="12"/>
      <c r="C4" s="12">
        <v>870</v>
      </c>
      <c r="D4" s="12"/>
      <c r="E4" s="12">
        <v>19</v>
      </c>
      <c r="F4" s="12"/>
      <c r="G4" s="12">
        <v>64</v>
      </c>
      <c r="H4" s="12"/>
      <c r="I4" s="12">
        <v>61</v>
      </c>
      <c r="J4" s="12"/>
      <c r="K4" s="12">
        <v>2</v>
      </c>
      <c r="L4" s="84">
        <f aca="true" t="shared" si="0" ref="L4:M6">B4+D4+F4+H4+J4</f>
        <v>0</v>
      </c>
      <c r="M4" s="80">
        <f t="shared" si="0"/>
        <v>1016</v>
      </c>
    </row>
    <row r="5" spans="1:13" ht="15.75">
      <c r="A5" s="9" t="s">
        <v>93</v>
      </c>
      <c r="B5" s="13"/>
      <c r="C5" s="13">
        <v>1832</v>
      </c>
      <c r="D5" s="13"/>
      <c r="E5" s="13">
        <v>44</v>
      </c>
      <c r="F5" s="13"/>
      <c r="G5" s="13">
        <v>44</v>
      </c>
      <c r="H5" s="13"/>
      <c r="I5" s="13">
        <v>63</v>
      </c>
      <c r="J5" s="52"/>
      <c r="K5" s="52">
        <v>2</v>
      </c>
      <c r="L5" s="85">
        <f t="shared" si="0"/>
        <v>0</v>
      </c>
      <c r="M5" s="81">
        <f t="shared" si="0"/>
        <v>1985</v>
      </c>
    </row>
    <row r="6" spans="1:13" ht="16.5" thickBot="1">
      <c r="A6" s="10" t="s">
        <v>94</v>
      </c>
      <c r="B6" s="14"/>
      <c r="C6" s="14">
        <v>2</v>
      </c>
      <c r="D6" s="77"/>
      <c r="E6" s="48"/>
      <c r="F6" s="14"/>
      <c r="G6" s="14"/>
      <c r="H6" s="48"/>
      <c r="I6" s="72"/>
      <c r="J6" s="51"/>
      <c r="K6" s="51"/>
      <c r="L6" s="86">
        <f t="shared" si="0"/>
        <v>0</v>
      </c>
      <c r="M6" s="83">
        <f t="shared" si="0"/>
        <v>2</v>
      </c>
    </row>
    <row r="7" spans="1:13" ht="16.5" thickBot="1">
      <c r="A7" s="1"/>
      <c r="B7" s="7">
        <f aca="true" t="shared" si="1" ref="B7:M7">SUM(B4:B6)</f>
        <v>0</v>
      </c>
      <c r="C7" s="58">
        <f t="shared" si="1"/>
        <v>2704</v>
      </c>
      <c r="D7" s="7">
        <f t="shared" si="1"/>
        <v>0</v>
      </c>
      <c r="E7" s="58">
        <f t="shared" si="1"/>
        <v>63</v>
      </c>
      <c r="F7" s="7">
        <f t="shared" si="1"/>
        <v>0</v>
      </c>
      <c r="G7" s="58">
        <f t="shared" si="1"/>
        <v>108</v>
      </c>
      <c r="H7" s="7">
        <f t="shared" si="1"/>
        <v>0</v>
      </c>
      <c r="I7" s="58">
        <f t="shared" si="1"/>
        <v>124</v>
      </c>
      <c r="J7" s="7">
        <f t="shared" si="1"/>
        <v>0</v>
      </c>
      <c r="K7" s="58">
        <f t="shared" si="1"/>
        <v>4</v>
      </c>
      <c r="L7" s="7">
        <f t="shared" si="1"/>
        <v>0</v>
      </c>
      <c r="M7" s="58">
        <f t="shared" si="1"/>
        <v>3003</v>
      </c>
    </row>
    <row r="8" spans="1:13" ht="15.7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ht="15.75" thickBot="1"/>
    <row r="10" spans="2:13" ht="16.5" customHeight="1" thickBot="1">
      <c r="B10" s="93" t="s">
        <v>109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5"/>
    </row>
    <row r="11" spans="2:13" ht="16.5" thickBot="1">
      <c r="B11" s="99" t="s">
        <v>16</v>
      </c>
      <c r="C11" s="100"/>
      <c r="D11" s="99" t="s">
        <v>50</v>
      </c>
      <c r="E11" s="100"/>
      <c r="F11" s="99" t="s">
        <v>17</v>
      </c>
      <c r="G11" s="100"/>
      <c r="H11" s="99" t="s">
        <v>18</v>
      </c>
      <c r="I11" s="100"/>
      <c r="J11" s="99" t="s">
        <v>77</v>
      </c>
      <c r="K11" s="100"/>
      <c r="L11" s="99" t="s">
        <v>15</v>
      </c>
      <c r="M11" s="100"/>
    </row>
    <row r="12" spans="1:13" ht="32.25" thickBot="1">
      <c r="A12" s="55" t="s">
        <v>0</v>
      </c>
      <c r="B12" s="57" t="s">
        <v>82</v>
      </c>
      <c r="C12" s="56" t="s">
        <v>83</v>
      </c>
      <c r="D12" s="57" t="s">
        <v>82</v>
      </c>
      <c r="E12" s="56" t="s">
        <v>83</v>
      </c>
      <c r="F12" s="57" t="s">
        <v>82</v>
      </c>
      <c r="G12" s="56" t="s">
        <v>83</v>
      </c>
      <c r="H12" s="57" t="s">
        <v>82</v>
      </c>
      <c r="I12" s="56" t="s">
        <v>83</v>
      </c>
      <c r="J12" s="57" t="s">
        <v>82</v>
      </c>
      <c r="K12" s="56" t="s">
        <v>83</v>
      </c>
      <c r="L12" s="57" t="s">
        <v>82</v>
      </c>
      <c r="M12" s="56" t="s">
        <v>83</v>
      </c>
    </row>
    <row r="13" spans="1:13" ht="15.75">
      <c r="A13" s="25" t="s">
        <v>1</v>
      </c>
      <c r="B13" s="24"/>
      <c r="C13" s="24">
        <v>27</v>
      </c>
      <c r="D13" s="12"/>
      <c r="E13" s="28"/>
      <c r="F13" s="28"/>
      <c r="G13" s="28"/>
      <c r="H13" s="12"/>
      <c r="I13" s="12">
        <v>1</v>
      </c>
      <c r="J13" s="12"/>
      <c r="K13" s="12"/>
      <c r="L13" s="80">
        <f aca="true" t="shared" si="2" ref="L13:M15">B13+D13+F13+H13+J13</f>
        <v>0</v>
      </c>
      <c r="M13" s="80">
        <f t="shared" si="2"/>
        <v>28</v>
      </c>
    </row>
    <row r="14" spans="1:13" ht="15.75">
      <c r="A14" s="26" t="s">
        <v>2</v>
      </c>
      <c r="B14" s="13"/>
      <c r="C14" s="13">
        <v>1797</v>
      </c>
      <c r="D14" s="13"/>
      <c r="E14" s="13">
        <v>44</v>
      </c>
      <c r="F14" s="13"/>
      <c r="G14" s="13">
        <v>43</v>
      </c>
      <c r="H14" s="13"/>
      <c r="I14" s="13">
        <v>62</v>
      </c>
      <c r="J14" s="13"/>
      <c r="K14" s="13">
        <v>2</v>
      </c>
      <c r="L14" s="81">
        <f t="shared" si="2"/>
        <v>0</v>
      </c>
      <c r="M14" s="81">
        <f t="shared" si="2"/>
        <v>1948</v>
      </c>
    </row>
    <row r="15" spans="1:13" ht="16.5" thickBot="1">
      <c r="A15" s="27" t="s">
        <v>3</v>
      </c>
      <c r="B15" s="14"/>
      <c r="C15" s="14">
        <v>8</v>
      </c>
      <c r="D15" s="48"/>
      <c r="E15" s="48"/>
      <c r="F15" s="48"/>
      <c r="G15" s="48">
        <v>1</v>
      </c>
      <c r="H15" s="48"/>
      <c r="I15" s="48"/>
      <c r="J15" s="48"/>
      <c r="K15" s="48"/>
      <c r="L15" s="83">
        <f t="shared" si="2"/>
        <v>0</v>
      </c>
      <c r="M15" s="83">
        <f t="shared" si="2"/>
        <v>9</v>
      </c>
    </row>
    <row r="16" spans="2:13" ht="16.5" thickBot="1">
      <c r="B16" s="7">
        <f aca="true" t="shared" si="3" ref="B16:M16">SUM(B13:B15)</f>
        <v>0</v>
      </c>
      <c r="C16" s="58">
        <f t="shared" si="3"/>
        <v>1832</v>
      </c>
      <c r="D16" s="7">
        <f t="shared" si="3"/>
        <v>0</v>
      </c>
      <c r="E16" s="58">
        <f t="shared" si="3"/>
        <v>44</v>
      </c>
      <c r="F16" s="7">
        <f t="shared" si="3"/>
        <v>0</v>
      </c>
      <c r="G16" s="58">
        <f t="shared" si="3"/>
        <v>44</v>
      </c>
      <c r="H16" s="7">
        <f t="shared" si="3"/>
        <v>0</v>
      </c>
      <c r="I16" s="58">
        <f t="shared" si="3"/>
        <v>63</v>
      </c>
      <c r="J16" s="7">
        <f t="shared" si="3"/>
        <v>0</v>
      </c>
      <c r="K16" s="58">
        <f t="shared" si="3"/>
        <v>2</v>
      </c>
      <c r="L16" s="7">
        <f t="shared" si="3"/>
        <v>0</v>
      </c>
      <c r="M16" s="58">
        <f t="shared" si="3"/>
        <v>1985</v>
      </c>
    </row>
    <row r="17" ht="15.75" thickBot="1">
      <c r="B17" s="79"/>
    </row>
    <row r="18" spans="2:13" ht="16.5" customHeight="1" thickBot="1">
      <c r="B18" s="93" t="s">
        <v>95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</row>
    <row r="19" spans="2:13" ht="16.5" thickBot="1">
      <c r="B19" s="99" t="s">
        <v>16</v>
      </c>
      <c r="C19" s="100"/>
      <c r="D19" s="99" t="s">
        <v>50</v>
      </c>
      <c r="E19" s="100"/>
      <c r="F19" s="99" t="s">
        <v>17</v>
      </c>
      <c r="G19" s="100"/>
      <c r="H19" s="99" t="s">
        <v>18</v>
      </c>
      <c r="I19" s="100"/>
      <c r="J19" s="99" t="s">
        <v>77</v>
      </c>
      <c r="K19" s="100"/>
      <c r="L19" s="99" t="s">
        <v>15</v>
      </c>
      <c r="M19" s="100"/>
    </row>
    <row r="20" spans="1:13" ht="32.25" thickBot="1">
      <c r="A20" s="55" t="s">
        <v>0</v>
      </c>
      <c r="B20" s="57" t="s">
        <v>82</v>
      </c>
      <c r="C20" s="56" t="s">
        <v>83</v>
      </c>
      <c r="D20" s="57" t="s">
        <v>82</v>
      </c>
      <c r="E20" s="56" t="s">
        <v>83</v>
      </c>
      <c r="F20" s="57" t="s">
        <v>82</v>
      </c>
      <c r="G20" s="56" t="s">
        <v>83</v>
      </c>
      <c r="H20" s="57" t="s">
        <v>82</v>
      </c>
      <c r="I20" s="56" t="s">
        <v>83</v>
      </c>
      <c r="J20" s="57" t="s">
        <v>82</v>
      </c>
      <c r="K20" s="56" t="s">
        <v>83</v>
      </c>
      <c r="L20" s="57" t="s">
        <v>82</v>
      </c>
      <c r="M20" s="56" t="s">
        <v>83</v>
      </c>
    </row>
    <row r="21" spans="1:13" ht="15.75">
      <c r="A21" s="25" t="s">
        <v>1</v>
      </c>
      <c r="B21" s="24"/>
      <c r="C21" s="24">
        <v>57</v>
      </c>
      <c r="D21" s="12"/>
      <c r="E21" s="28">
        <v>2</v>
      </c>
      <c r="F21" s="28"/>
      <c r="G21" s="28">
        <v>4</v>
      </c>
      <c r="H21" s="12"/>
      <c r="I21" s="12">
        <v>4</v>
      </c>
      <c r="J21" s="12"/>
      <c r="K21" s="12"/>
      <c r="L21" s="80">
        <f aca="true" t="shared" si="4" ref="L21:M23">B21+D21+F21+H21+J21</f>
        <v>0</v>
      </c>
      <c r="M21" s="80">
        <f t="shared" si="4"/>
        <v>67</v>
      </c>
    </row>
    <row r="22" spans="1:13" ht="15.75">
      <c r="A22" s="26" t="s">
        <v>2</v>
      </c>
      <c r="B22" s="13"/>
      <c r="C22" s="13">
        <v>800</v>
      </c>
      <c r="D22" s="13"/>
      <c r="E22" s="13">
        <v>17</v>
      </c>
      <c r="F22" s="13"/>
      <c r="G22" s="13">
        <v>59</v>
      </c>
      <c r="H22" s="13"/>
      <c r="I22" s="13">
        <v>57</v>
      </c>
      <c r="J22" s="13"/>
      <c r="K22" s="13">
        <v>2</v>
      </c>
      <c r="L22" s="81">
        <f t="shared" si="4"/>
        <v>0</v>
      </c>
      <c r="M22" s="81">
        <f t="shared" si="4"/>
        <v>935</v>
      </c>
    </row>
    <row r="23" spans="1:13" ht="16.5" thickBot="1">
      <c r="A23" s="27" t="s">
        <v>3</v>
      </c>
      <c r="B23" s="14"/>
      <c r="C23" s="14">
        <v>13</v>
      </c>
      <c r="D23" s="48"/>
      <c r="E23" s="48"/>
      <c r="F23" s="48"/>
      <c r="G23" s="48">
        <v>1</v>
      </c>
      <c r="H23" s="48"/>
      <c r="I23" s="48"/>
      <c r="J23" s="48"/>
      <c r="K23" s="48"/>
      <c r="L23" s="83">
        <f t="shared" si="4"/>
        <v>0</v>
      </c>
      <c r="M23" s="83">
        <f t="shared" si="4"/>
        <v>14</v>
      </c>
    </row>
    <row r="24" spans="2:13" ht="16.5" thickBot="1">
      <c r="B24" s="7">
        <f aca="true" t="shared" si="5" ref="B24:M24">SUM(B21:B23)</f>
        <v>0</v>
      </c>
      <c r="C24" s="58">
        <f t="shared" si="5"/>
        <v>870</v>
      </c>
      <c r="D24" s="7">
        <f t="shared" si="5"/>
        <v>0</v>
      </c>
      <c r="E24" s="58">
        <f t="shared" si="5"/>
        <v>19</v>
      </c>
      <c r="F24" s="7">
        <f t="shared" si="5"/>
        <v>0</v>
      </c>
      <c r="G24" s="58">
        <f t="shared" si="5"/>
        <v>64</v>
      </c>
      <c r="H24" s="7">
        <f t="shared" si="5"/>
        <v>0</v>
      </c>
      <c r="I24" s="58">
        <f t="shared" si="5"/>
        <v>61</v>
      </c>
      <c r="J24" s="7">
        <f t="shared" si="5"/>
        <v>0</v>
      </c>
      <c r="K24" s="58">
        <f t="shared" si="5"/>
        <v>2</v>
      </c>
      <c r="L24" s="7">
        <f t="shared" si="5"/>
        <v>0</v>
      </c>
      <c r="M24" s="58">
        <f t="shared" si="5"/>
        <v>1016</v>
      </c>
    </row>
    <row r="25" ht="15">
      <c r="I25" s="71"/>
    </row>
  </sheetData>
  <sheetProtection/>
  <mergeCells count="21">
    <mergeCell ref="B18:M18"/>
    <mergeCell ref="B19:C19"/>
    <mergeCell ref="D19:E19"/>
    <mergeCell ref="F19:G19"/>
    <mergeCell ref="H19:I19"/>
    <mergeCell ref="J19:K19"/>
    <mergeCell ref="L19:M19"/>
    <mergeCell ref="B10:M10"/>
    <mergeCell ref="B11:C11"/>
    <mergeCell ref="D11:E11"/>
    <mergeCell ref="F11:G11"/>
    <mergeCell ref="H11:I11"/>
    <mergeCell ref="J11:K11"/>
    <mergeCell ref="L11:M11"/>
    <mergeCell ref="B1:M1"/>
    <mergeCell ref="B2:C2"/>
    <mergeCell ref="D2:E2"/>
    <mergeCell ref="F2:G2"/>
    <mergeCell ref="H2:I2"/>
    <mergeCell ref="J2:K2"/>
    <mergeCell ref="L2:M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Footer>&amp;L&amp;8&amp;K00-048The NMC Temporary Register as on 30 September 2020&amp;C&amp;8&amp;K00-048Page &amp;P of &amp;N&amp;R&amp;8&amp;K00-048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SheetLayoutView="100" zoomScalePageLayoutView="0" workbookViewId="0" topLeftCell="F1">
      <selection activeCell="B1" sqref="B1:M1"/>
    </sheetView>
  </sheetViews>
  <sheetFormatPr defaultColWidth="8.88671875" defaultRowHeight="15"/>
  <cols>
    <col min="1" max="1" width="16.10546875" style="0" bestFit="1" customWidth="1"/>
    <col min="2" max="17" width="9.88671875" style="0" customWidth="1"/>
  </cols>
  <sheetData>
    <row r="1" spans="2:13" ht="16.5" thickBot="1">
      <c r="B1" s="96" t="s">
        <v>73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ht="16.5" thickBot="1">
      <c r="A2" s="1"/>
      <c r="B2" s="90" t="s">
        <v>16</v>
      </c>
      <c r="C2" s="92"/>
      <c r="D2" s="90" t="s">
        <v>50</v>
      </c>
      <c r="E2" s="92"/>
      <c r="F2" s="90" t="s">
        <v>17</v>
      </c>
      <c r="G2" s="92"/>
      <c r="H2" s="90" t="s">
        <v>18</v>
      </c>
      <c r="I2" s="92"/>
      <c r="J2" s="90" t="s">
        <v>77</v>
      </c>
      <c r="K2" s="92"/>
      <c r="L2" s="90" t="s">
        <v>15</v>
      </c>
      <c r="M2" s="92"/>
    </row>
    <row r="3" spans="1:13" ht="32.25" thickBot="1">
      <c r="A3" s="4" t="s">
        <v>0</v>
      </c>
      <c r="B3" s="57" t="s">
        <v>82</v>
      </c>
      <c r="C3" s="56" t="s">
        <v>83</v>
      </c>
      <c r="D3" s="57" t="s">
        <v>82</v>
      </c>
      <c r="E3" s="56" t="s">
        <v>83</v>
      </c>
      <c r="F3" s="57" t="s">
        <v>82</v>
      </c>
      <c r="G3" s="56" t="s">
        <v>83</v>
      </c>
      <c r="H3" s="57" t="s">
        <v>82</v>
      </c>
      <c r="I3" s="56" t="s">
        <v>83</v>
      </c>
      <c r="J3" s="57" t="s">
        <v>82</v>
      </c>
      <c r="K3" s="56" t="s">
        <v>83</v>
      </c>
      <c r="L3" s="57" t="s">
        <v>82</v>
      </c>
      <c r="M3" s="56" t="s">
        <v>83</v>
      </c>
    </row>
    <row r="4" spans="1:13" ht="15.75">
      <c r="A4" s="8" t="s">
        <v>1</v>
      </c>
      <c r="B4" s="12">
        <v>440</v>
      </c>
      <c r="C4" s="12">
        <v>640</v>
      </c>
      <c r="D4" s="12">
        <v>6</v>
      </c>
      <c r="E4" s="12">
        <v>14</v>
      </c>
      <c r="F4" s="12">
        <v>44</v>
      </c>
      <c r="G4" s="12">
        <v>74</v>
      </c>
      <c r="H4" s="12">
        <v>18</v>
      </c>
      <c r="I4" s="12">
        <v>26</v>
      </c>
      <c r="J4" s="12"/>
      <c r="K4" s="12"/>
      <c r="L4" s="84">
        <f aca="true" t="shared" si="0" ref="L4:M6">B4+D4+F4+H4+J4</f>
        <v>508</v>
      </c>
      <c r="M4" s="80">
        <f t="shared" si="0"/>
        <v>754</v>
      </c>
    </row>
    <row r="5" spans="1:13" ht="15.75">
      <c r="A5" s="9" t="s">
        <v>2</v>
      </c>
      <c r="B5" s="13">
        <v>5659</v>
      </c>
      <c r="C5" s="13">
        <v>9640</v>
      </c>
      <c r="D5" s="13">
        <v>156</v>
      </c>
      <c r="E5" s="13">
        <v>259</v>
      </c>
      <c r="F5" s="13">
        <v>872</v>
      </c>
      <c r="G5" s="13">
        <v>1381</v>
      </c>
      <c r="H5" s="13">
        <v>364</v>
      </c>
      <c r="I5" s="13">
        <v>546</v>
      </c>
      <c r="J5" s="52">
        <v>1</v>
      </c>
      <c r="K5" s="52">
        <v>41</v>
      </c>
      <c r="L5" s="85">
        <f t="shared" si="0"/>
        <v>7052</v>
      </c>
      <c r="M5" s="81">
        <f t="shared" si="0"/>
        <v>11867</v>
      </c>
    </row>
    <row r="6" spans="1:13" ht="16.5" thickBot="1">
      <c r="A6" s="10" t="s">
        <v>3</v>
      </c>
      <c r="B6" s="14">
        <v>82</v>
      </c>
      <c r="C6" s="14">
        <v>114</v>
      </c>
      <c r="D6" s="77">
        <v>4</v>
      </c>
      <c r="E6" s="48">
        <v>4</v>
      </c>
      <c r="F6" s="14">
        <v>11</v>
      </c>
      <c r="G6" s="14">
        <v>12</v>
      </c>
      <c r="H6" s="48">
        <v>1</v>
      </c>
      <c r="I6" s="72">
        <v>4</v>
      </c>
      <c r="J6" s="51"/>
      <c r="K6" s="51">
        <v>1</v>
      </c>
      <c r="L6" s="86">
        <f t="shared" si="0"/>
        <v>98</v>
      </c>
      <c r="M6" s="83">
        <f t="shared" si="0"/>
        <v>135</v>
      </c>
    </row>
    <row r="7" spans="1:13" ht="16.5" thickBot="1">
      <c r="A7" s="1"/>
      <c r="B7" s="31">
        <f aca="true" t="shared" si="1" ref="B7:M7">SUM(B4:B6)</f>
        <v>6181</v>
      </c>
      <c r="C7" s="73">
        <f t="shared" si="1"/>
        <v>10394</v>
      </c>
      <c r="D7" s="31">
        <f t="shared" si="1"/>
        <v>166</v>
      </c>
      <c r="E7" s="73">
        <f t="shared" si="1"/>
        <v>277</v>
      </c>
      <c r="F7" s="31">
        <f t="shared" si="1"/>
        <v>927</v>
      </c>
      <c r="G7" s="73">
        <f t="shared" si="1"/>
        <v>1467</v>
      </c>
      <c r="H7" s="31">
        <f t="shared" si="1"/>
        <v>383</v>
      </c>
      <c r="I7" s="73">
        <f t="shared" si="1"/>
        <v>576</v>
      </c>
      <c r="J7" s="31">
        <f t="shared" si="1"/>
        <v>1</v>
      </c>
      <c r="K7" s="73">
        <f t="shared" si="1"/>
        <v>42</v>
      </c>
      <c r="L7" s="7">
        <f t="shared" si="1"/>
        <v>7658</v>
      </c>
      <c r="M7" s="58">
        <f t="shared" si="1"/>
        <v>12756</v>
      </c>
    </row>
    <row r="8" spans="1:13" ht="16.5" thickBot="1">
      <c r="A8" s="54" t="s">
        <v>4</v>
      </c>
      <c r="B8" s="76">
        <f>B7/Overview!$B$9</f>
        <v>0.8071297989031079</v>
      </c>
      <c r="C8" s="75">
        <f>C7/Overview!$C$9</f>
        <v>0.8148322358105989</v>
      </c>
      <c r="D8" s="76">
        <f>D7/Overview!$B$9</f>
        <v>0.021676677983807784</v>
      </c>
      <c r="E8" s="75">
        <f>E7/Overview!$C$9</f>
        <v>0.02171527124490436</v>
      </c>
      <c r="F8" s="76">
        <f>F7/Overview!$B$9</f>
        <v>0.12104988247584225</v>
      </c>
      <c r="G8" s="75">
        <f>G7/Overview!$C$9</f>
        <v>0.11500470366886172</v>
      </c>
      <c r="H8" s="76">
        <f>H7/Overview!$B$9</f>
        <v>0.05001305823974928</v>
      </c>
      <c r="I8" s="75">
        <f>I7/Overview!$C$9</f>
        <v>0.045155221072436504</v>
      </c>
      <c r="J8" s="76">
        <f>J7/Overview!$B$9</f>
        <v>0.00013058239749281798</v>
      </c>
      <c r="K8" s="78">
        <f>K7/Overview!$C$9</f>
        <v>0.003292568203198495</v>
      </c>
      <c r="L8" s="74"/>
      <c r="M8" s="22"/>
    </row>
    <row r="9" spans="1:13" ht="15.7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</row>
    <row r="10" ht="15.75" thickBot="1"/>
    <row r="11" spans="2:17" ht="16.5" thickBot="1">
      <c r="B11" s="90" t="s">
        <v>19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2:17" ht="16.5" thickBot="1">
      <c r="B12" s="99" t="s">
        <v>16</v>
      </c>
      <c r="C12" s="100"/>
      <c r="D12" s="99" t="s">
        <v>50</v>
      </c>
      <c r="E12" s="100"/>
      <c r="F12" s="99" t="s">
        <v>17</v>
      </c>
      <c r="G12" s="100"/>
      <c r="H12" s="99" t="s">
        <v>18</v>
      </c>
      <c r="I12" s="100"/>
      <c r="J12" s="99" t="s">
        <v>72</v>
      </c>
      <c r="K12" s="100"/>
      <c r="L12" s="99" t="s">
        <v>20</v>
      </c>
      <c r="M12" s="100"/>
      <c r="N12" s="99" t="s">
        <v>87</v>
      </c>
      <c r="O12" s="100"/>
      <c r="P12" s="99" t="s">
        <v>15</v>
      </c>
      <c r="Q12" s="100"/>
    </row>
    <row r="13" spans="1:17" ht="32.25" thickBot="1">
      <c r="A13" s="23" t="s">
        <v>0</v>
      </c>
      <c r="B13" s="57" t="s">
        <v>82</v>
      </c>
      <c r="C13" s="56" t="s">
        <v>83</v>
      </c>
      <c r="D13" s="57" t="s">
        <v>82</v>
      </c>
      <c r="E13" s="56" t="s">
        <v>83</v>
      </c>
      <c r="F13" s="57" t="s">
        <v>82</v>
      </c>
      <c r="G13" s="56" t="s">
        <v>83</v>
      </c>
      <c r="H13" s="57" t="s">
        <v>82</v>
      </c>
      <c r="I13" s="56" t="s">
        <v>83</v>
      </c>
      <c r="J13" s="57" t="s">
        <v>82</v>
      </c>
      <c r="K13" s="56" t="s">
        <v>83</v>
      </c>
      <c r="L13" s="57" t="s">
        <v>82</v>
      </c>
      <c r="M13" s="56" t="s">
        <v>83</v>
      </c>
      <c r="N13" s="57" t="s">
        <v>82</v>
      </c>
      <c r="O13" s="56" t="s">
        <v>83</v>
      </c>
      <c r="P13" s="57" t="s">
        <v>82</v>
      </c>
      <c r="Q13" s="56" t="s">
        <v>83</v>
      </c>
    </row>
    <row r="14" spans="1:17" ht="15.75">
      <c r="A14" s="25" t="s">
        <v>1</v>
      </c>
      <c r="B14" s="24">
        <v>421</v>
      </c>
      <c r="C14" s="24">
        <v>614</v>
      </c>
      <c r="D14" s="12">
        <v>8</v>
      </c>
      <c r="E14" s="28">
        <v>16</v>
      </c>
      <c r="F14" s="28">
        <v>45</v>
      </c>
      <c r="G14" s="28">
        <v>72</v>
      </c>
      <c r="H14" s="12">
        <v>12</v>
      </c>
      <c r="I14" s="12">
        <v>19</v>
      </c>
      <c r="J14" s="12">
        <v>3</v>
      </c>
      <c r="K14" s="12">
        <v>2</v>
      </c>
      <c r="L14" s="12">
        <v>19</v>
      </c>
      <c r="M14" s="12">
        <v>29</v>
      </c>
      <c r="N14" s="12">
        <v>0</v>
      </c>
      <c r="O14" s="12">
        <v>2</v>
      </c>
      <c r="P14" s="80">
        <f aca="true" t="shared" si="2" ref="P14:Q16">B14+D14+F14+H14+J14+L14+N14</f>
        <v>508</v>
      </c>
      <c r="Q14" s="80">
        <f t="shared" si="2"/>
        <v>754</v>
      </c>
    </row>
    <row r="15" spans="1:17" ht="15.75">
      <c r="A15" s="26" t="s">
        <v>2</v>
      </c>
      <c r="B15" s="13">
        <v>5529</v>
      </c>
      <c r="C15" s="13">
        <v>8515</v>
      </c>
      <c r="D15" s="13">
        <v>154</v>
      </c>
      <c r="E15" s="13">
        <v>251</v>
      </c>
      <c r="F15" s="13">
        <v>858</v>
      </c>
      <c r="G15" s="13">
        <v>1338</v>
      </c>
      <c r="H15" s="13">
        <v>282</v>
      </c>
      <c r="I15" s="13">
        <v>411</v>
      </c>
      <c r="J15" s="13">
        <v>134</v>
      </c>
      <c r="K15" s="13">
        <v>234</v>
      </c>
      <c r="L15" s="13">
        <v>95</v>
      </c>
      <c r="M15" s="13">
        <v>182</v>
      </c>
      <c r="N15" s="13">
        <v>0</v>
      </c>
      <c r="O15" s="13">
        <v>936</v>
      </c>
      <c r="P15" s="81">
        <f t="shared" si="2"/>
        <v>7052</v>
      </c>
      <c r="Q15" s="81">
        <f t="shared" si="2"/>
        <v>11867</v>
      </c>
    </row>
    <row r="16" spans="1:17" ht="16.5" thickBot="1">
      <c r="A16" s="27" t="s">
        <v>3</v>
      </c>
      <c r="B16" s="14">
        <v>80</v>
      </c>
      <c r="C16" s="14">
        <v>106</v>
      </c>
      <c r="D16" s="48">
        <v>4</v>
      </c>
      <c r="E16" s="48">
        <v>4</v>
      </c>
      <c r="F16" s="48">
        <v>10</v>
      </c>
      <c r="G16" s="48">
        <v>15</v>
      </c>
      <c r="H16" s="48">
        <v>3</v>
      </c>
      <c r="I16" s="48">
        <v>5</v>
      </c>
      <c r="J16" s="48"/>
      <c r="K16" s="48">
        <v>1</v>
      </c>
      <c r="L16" s="48">
        <v>1</v>
      </c>
      <c r="M16" s="48">
        <v>2</v>
      </c>
      <c r="N16" s="48">
        <v>0</v>
      </c>
      <c r="O16" s="48">
        <v>2</v>
      </c>
      <c r="P16" s="83">
        <f t="shared" si="2"/>
        <v>98</v>
      </c>
      <c r="Q16" s="83">
        <f t="shared" si="2"/>
        <v>135</v>
      </c>
    </row>
    <row r="17" spans="2:17" ht="16.5" thickBot="1">
      <c r="B17" s="7">
        <f aca="true" t="shared" si="3" ref="B17:Q17">SUM(B14:B16)</f>
        <v>6030</v>
      </c>
      <c r="C17" s="58">
        <f t="shared" si="3"/>
        <v>9235</v>
      </c>
      <c r="D17" s="7">
        <f t="shared" si="3"/>
        <v>166</v>
      </c>
      <c r="E17" s="58">
        <f t="shared" si="3"/>
        <v>271</v>
      </c>
      <c r="F17" s="7">
        <f t="shared" si="3"/>
        <v>913</v>
      </c>
      <c r="G17" s="58">
        <f t="shared" si="3"/>
        <v>1425</v>
      </c>
      <c r="H17" s="7">
        <f t="shared" si="3"/>
        <v>297</v>
      </c>
      <c r="I17" s="58">
        <f t="shared" si="3"/>
        <v>435</v>
      </c>
      <c r="J17" s="7">
        <f t="shared" si="3"/>
        <v>137</v>
      </c>
      <c r="K17" s="58">
        <f t="shared" si="3"/>
        <v>237</v>
      </c>
      <c r="L17" s="7">
        <f t="shared" si="3"/>
        <v>115</v>
      </c>
      <c r="M17" s="58">
        <f t="shared" si="3"/>
        <v>213</v>
      </c>
      <c r="N17" s="7">
        <f t="shared" si="3"/>
        <v>0</v>
      </c>
      <c r="O17" s="58">
        <f t="shared" si="3"/>
        <v>940</v>
      </c>
      <c r="P17" s="7">
        <f t="shared" si="3"/>
        <v>7658</v>
      </c>
      <c r="Q17" s="58">
        <f t="shared" si="3"/>
        <v>12756</v>
      </c>
    </row>
    <row r="18" ht="15">
      <c r="B18" s="79" t="s">
        <v>88</v>
      </c>
    </row>
    <row r="19" ht="15">
      <c r="I19" s="71"/>
    </row>
    <row r="20" ht="15.75" thickBot="1"/>
    <row r="21" spans="2:13" ht="16.5" thickBot="1">
      <c r="B21" s="96" t="s">
        <v>75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2:13" ht="16.5" thickBot="1">
      <c r="B22" s="90" t="s">
        <v>16</v>
      </c>
      <c r="C22" s="92"/>
      <c r="D22" s="90" t="s">
        <v>50</v>
      </c>
      <c r="E22" s="92"/>
      <c r="F22" s="90" t="s">
        <v>17</v>
      </c>
      <c r="G22" s="92"/>
      <c r="H22" s="90" t="s">
        <v>18</v>
      </c>
      <c r="I22" s="92"/>
      <c r="J22" s="90" t="s">
        <v>77</v>
      </c>
      <c r="K22" s="92"/>
      <c r="L22" s="90" t="s">
        <v>15</v>
      </c>
      <c r="M22" s="92"/>
    </row>
    <row r="23" spans="1:13" ht="32.25" thickBot="1">
      <c r="A23" s="23" t="s">
        <v>0</v>
      </c>
      <c r="B23" s="57" t="s">
        <v>82</v>
      </c>
      <c r="C23" s="56" t="s">
        <v>83</v>
      </c>
      <c r="D23" s="57" t="s">
        <v>82</v>
      </c>
      <c r="E23" s="56" t="s">
        <v>83</v>
      </c>
      <c r="F23" s="57" t="s">
        <v>82</v>
      </c>
      <c r="G23" s="56" t="s">
        <v>83</v>
      </c>
      <c r="H23" s="57" t="s">
        <v>82</v>
      </c>
      <c r="I23" s="56" t="s">
        <v>83</v>
      </c>
      <c r="J23" s="57" t="s">
        <v>82</v>
      </c>
      <c r="K23" s="56" t="s">
        <v>83</v>
      </c>
      <c r="L23" s="57" t="s">
        <v>82</v>
      </c>
      <c r="M23" s="56" t="s">
        <v>83</v>
      </c>
    </row>
    <row r="24" spans="1:13" ht="15.75">
      <c r="A24" s="25" t="s">
        <v>1</v>
      </c>
      <c r="B24" s="12">
        <v>437</v>
      </c>
      <c r="C24" s="12">
        <v>636</v>
      </c>
      <c r="D24" s="12">
        <v>6</v>
      </c>
      <c r="E24" s="12">
        <v>14</v>
      </c>
      <c r="F24" s="12">
        <v>44</v>
      </c>
      <c r="G24" s="12">
        <v>74</v>
      </c>
      <c r="H24" s="12">
        <v>18</v>
      </c>
      <c r="I24" s="12">
        <v>26</v>
      </c>
      <c r="J24" s="12"/>
      <c r="K24" s="28"/>
      <c r="L24" s="28">
        <f aca="true" t="shared" si="4" ref="L24:M26">B24+D24+F24+H24+J24</f>
        <v>505</v>
      </c>
      <c r="M24" s="80">
        <f t="shared" si="4"/>
        <v>750</v>
      </c>
    </row>
    <row r="25" spans="1:13" ht="15.75">
      <c r="A25" s="26" t="s">
        <v>2</v>
      </c>
      <c r="B25" s="13">
        <v>4999</v>
      </c>
      <c r="C25" s="13">
        <v>7920</v>
      </c>
      <c r="D25" s="13">
        <v>139</v>
      </c>
      <c r="E25" s="13">
        <v>225</v>
      </c>
      <c r="F25" s="13">
        <v>758</v>
      </c>
      <c r="G25" s="13">
        <v>1182</v>
      </c>
      <c r="H25" s="13">
        <v>312</v>
      </c>
      <c r="I25" s="13">
        <v>465</v>
      </c>
      <c r="J25" s="52">
        <v>1</v>
      </c>
      <c r="K25" s="52">
        <v>25</v>
      </c>
      <c r="L25" s="52">
        <f t="shared" si="4"/>
        <v>6209</v>
      </c>
      <c r="M25" s="81">
        <f t="shared" si="4"/>
        <v>9817</v>
      </c>
    </row>
    <row r="26" spans="1:13" ht="16.5" thickBot="1">
      <c r="A26" s="27" t="s">
        <v>3</v>
      </c>
      <c r="B26" s="14">
        <v>82</v>
      </c>
      <c r="C26" s="14">
        <v>114</v>
      </c>
      <c r="D26" s="48">
        <v>4</v>
      </c>
      <c r="E26" s="48">
        <v>4</v>
      </c>
      <c r="F26" s="14">
        <v>11</v>
      </c>
      <c r="G26" s="14">
        <v>12</v>
      </c>
      <c r="H26" s="48">
        <v>1</v>
      </c>
      <c r="I26" s="48">
        <v>4</v>
      </c>
      <c r="J26" s="48"/>
      <c r="K26" s="72">
        <v>1</v>
      </c>
      <c r="L26" s="72">
        <f t="shared" si="4"/>
        <v>98</v>
      </c>
      <c r="M26" s="82">
        <f t="shared" si="4"/>
        <v>135</v>
      </c>
    </row>
    <row r="27" spans="2:13" ht="16.5" thickBot="1">
      <c r="B27" s="7">
        <f aca="true" t="shared" si="5" ref="B27:M27">SUM(B24:B26)</f>
        <v>5518</v>
      </c>
      <c r="C27" s="58">
        <f t="shared" si="5"/>
        <v>8670</v>
      </c>
      <c r="D27" s="7">
        <f t="shared" si="5"/>
        <v>149</v>
      </c>
      <c r="E27" s="58">
        <f t="shared" si="5"/>
        <v>243</v>
      </c>
      <c r="F27" s="7">
        <f t="shared" si="5"/>
        <v>813</v>
      </c>
      <c r="G27" s="58">
        <f t="shared" si="5"/>
        <v>1268</v>
      </c>
      <c r="H27" s="7">
        <f t="shared" si="5"/>
        <v>331</v>
      </c>
      <c r="I27" s="58">
        <f t="shared" si="5"/>
        <v>495</v>
      </c>
      <c r="J27" s="7">
        <f t="shared" si="5"/>
        <v>1</v>
      </c>
      <c r="K27" s="58">
        <f t="shared" si="5"/>
        <v>26</v>
      </c>
      <c r="L27" s="7">
        <f t="shared" si="5"/>
        <v>6812</v>
      </c>
      <c r="M27" s="58">
        <f t="shared" si="5"/>
        <v>10702</v>
      </c>
    </row>
    <row r="28" spans="2:13" s="71" customFormat="1" ht="15.75">
      <c r="B28" s="79" t="s">
        <v>89</v>
      </c>
      <c r="C28" s="87"/>
      <c r="D28" s="36"/>
      <c r="E28" s="87"/>
      <c r="F28" s="36"/>
      <c r="G28" s="87"/>
      <c r="H28" s="36"/>
      <c r="I28" s="87"/>
      <c r="J28" s="36"/>
      <c r="K28" s="87"/>
      <c r="L28" s="36"/>
      <c r="M28" s="87"/>
    </row>
    <row r="29" spans="2:13" s="71" customFormat="1" ht="15.75">
      <c r="B29" s="36"/>
      <c r="C29" s="87"/>
      <c r="D29" s="36"/>
      <c r="E29" s="87"/>
      <c r="F29" s="36"/>
      <c r="G29" s="87"/>
      <c r="H29" s="36"/>
      <c r="I29" s="87"/>
      <c r="J29" s="36"/>
      <c r="K29" s="87"/>
      <c r="L29" s="36"/>
      <c r="M29" s="87"/>
    </row>
    <row r="30" ht="15.75" thickBot="1"/>
    <row r="31" spans="2:13" ht="16.5" thickBot="1">
      <c r="B31" s="96" t="s">
        <v>76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2:13" ht="16.5" thickBot="1">
      <c r="B32" s="90" t="s">
        <v>16</v>
      </c>
      <c r="C32" s="92"/>
      <c r="D32" s="90" t="s">
        <v>50</v>
      </c>
      <c r="E32" s="92"/>
      <c r="F32" s="90" t="s">
        <v>17</v>
      </c>
      <c r="G32" s="92"/>
      <c r="H32" s="90" t="s">
        <v>18</v>
      </c>
      <c r="I32" s="92"/>
      <c r="J32" s="90" t="s">
        <v>77</v>
      </c>
      <c r="K32" s="92"/>
      <c r="L32" s="90" t="s">
        <v>15</v>
      </c>
      <c r="M32" s="92"/>
    </row>
    <row r="33" spans="1:13" ht="32.25" thickBot="1">
      <c r="A33" s="23" t="s">
        <v>0</v>
      </c>
      <c r="B33" s="57" t="s">
        <v>82</v>
      </c>
      <c r="C33" s="56" t="s">
        <v>83</v>
      </c>
      <c r="D33" s="57" t="s">
        <v>82</v>
      </c>
      <c r="E33" s="56" t="s">
        <v>83</v>
      </c>
      <c r="F33" s="57" t="s">
        <v>82</v>
      </c>
      <c r="G33" s="56" t="s">
        <v>83</v>
      </c>
      <c r="H33" s="57" t="s">
        <v>82</v>
      </c>
      <c r="I33" s="56" t="s">
        <v>83</v>
      </c>
      <c r="J33" s="57" t="s">
        <v>82</v>
      </c>
      <c r="K33" s="56" t="s">
        <v>83</v>
      </c>
      <c r="L33" s="57" t="s">
        <v>82</v>
      </c>
      <c r="M33" s="56" t="s">
        <v>83</v>
      </c>
    </row>
    <row r="34" spans="1:13" ht="15.75">
      <c r="A34" s="29" t="s">
        <v>1</v>
      </c>
      <c r="B34" s="53">
        <v>3</v>
      </c>
      <c r="C34" s="53">
        <v>3</v>
      </c>
      <c r="D34" s="32"/>
      <c r="E34" s="32"/>
      <c r="F34" s="32"/>
      <c r="G34" s="32"/>
      <c r="H34" s="32"/>
      <c r="I34" s="32"/>
      <c r="J34" s="32"/>
      <c r="K34" s="32"/>
      <c r="L34" s="28">
        <f>B34+D34+F34+H34+J34</f>
        <v>3</v>
      </c>
      <c r="M34" s="80">
        <f>C34+E34+G34+I34+K34</f>
        <v>3</v>
      </c>
    </row>
    <row r="35" spans="1:13" ht="16.5" thickBot="1">
      <c r="A35" s="30" t="s">
        <v>2</v>
      </c>
      <c r="B35" s="33">
        <v>660</v>
      </c>
      <c r="C35" s="33">
        <v>1137</v>
      </c>
      <c r="D35" s="33">
        <v>17</v>
      </c>
      <c r="E35" s="33">
        <v>30</v>
      </c>
      <c r="F35" s="33">
        <v>114</v>
      </c>
      <c r="G35" s="33">
        <v>190</v>
      </c>
      <c r="H35" s="33">
        <v>52</v>
      </c>
      <c r="I35" s="33">
        <v>67</v>
      </c>
      <c r="J35" s="33"/>
      <c r="K35" s="34">
        <v>4</v>
      </c>
      <c r="L35" s="52">
        <f>B35+D35+F35+H35+J35</f>
        <v>843</v>
      </c>
      <c r="M35" s="81">
        <f>C35+E35+G35+I35+K35</f>
        <v>1428</v>
      </c>
    </row>
    <row r="36" spans="2:13" ht="16.5" thickBot="1">
      <c r="B36" s="7">
        <f>SUM(B34:B35)</f>
        <v>663</v>
      </c>
      <c r="C36" s="58">
        <f aca="true" t="shared" si="6" ref="C36:M36">SUM(C34:C35)</f>
        <v>1140</v>
      </c>
      <c r="D36" s="7">
        <f t="shared" si="6"/>
        <v>17</v>
      </c>
      <c r="E36" s="58">
        <f t="shared" si="6"/>
        <v>30</v>
      </c>
      <c r="F36" s="7">
        <f t="shared" si="6"/>
        <v>114</v>
      </c>
      <c r="G36" s="58">
        <f t="shared" si="6"/>
        <v>190</v>
      </c>
      <c r="H36" s="7">
        <f t="shared" si="6"/>
        <v>52</v>
      </c>
      <c r="I36" s="58">
        <f t="shared" si="6"/>
        <v>67</v>
      </c>
      <c r="J36" s="7">
        <f t="shared" si="6"/>
        <v>0</v>
      </c>
      <c r="K36" s="58">
        <f t="shared" si="6"/>
        <v>4</v>
      </c>
      <c r="L36" s="7">
        <f t="shared" si="6"/>
        <v>846</v>
      </c>
      <c r="M36" s="58">
        <f t="shared" si="6"/>
        <v>1431</v>
      </c>
    </row>
  </sheetData>
  <sheetProtection/>
  <mergeCells count="30">
    <mergeCell ref="B32:C32"/>
    <mergeCell ref="D32:E32"/>
    <mergeCell ref="F32:G32"/>
    <mergeCell ref="H32:I32"/>
    <mergeCell ref="J32:K32"/>
    <mergeCell ref="L32:M32"/>
    <mergeCell ref="B21:M21"/>
    <mergeCell ref="B31:M31"/>
    <mergeCell ref="B11:Q11"/>
    <mergeCell ref="B22:C22"/>
    <mergeCell ref="D22:E22"/>
    <mergeCell ref="F22:G22"/>
    <mergeCell ref="H22:I22"/>
    <mergeCell ref="J22:K22"/>
    <mergeCell ref="L22:M22"/>
    <mergeCell ref="B12:C12"/>
    <mergeCell ref="D12:E12"/>
    <mergeCell ref="F12:G12"/>
    <mergeCell ref="H12:I12"/>
    <mergeCell ref="J12:K12"/>
    <mergeCell ref="L12:M12"/>
    <mergeCell ref="P12:Q12"/>
    <mergeCell ref="N12:O12"/>
    <mergeCell ref="B1:M1"/>
    <mergeCell ref="B2:C2"/>
    <mergeCell ref="D2:E2"/>
    <mergeCell ref="F2:G2"/>
    <mergeCell ref="H2:I2"/>
    <mergeCell ref="J2:K2"/>
    <mergeCell ref="L2:M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8" r:id="rId1"/>
  <headerFooter>
    <oddFooter>&amp;L&amp;8&amp;K00-048The NMC Temporary Register as on 30 September 2020&amp;C&amp;8&amp;K00-048Page &amp;P of &amp;N&amp;R&amp;8&amp;K00-048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Zeros="0" zoomScaleSheetLayoutView="100" zoomScalePageLayoutView="0" workbookViewId="0" topLeftCell="A1">
      <pane xSplit="1" ySplit="3" topLeftCell="B4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A1" sqref="A1:H1"/>
    </sheetView>
  </sheetViews>
  <sheetFormatPr defaultColWidth="8.88671875" defaultRowHeight="15"/>
  <cols>
    <col min="1" max="1" width="8.88671875" style="37" customWidth="1"/>
    <col min="2" max="2" width="26.21484375" style="37" customWidth="1"/>
    <col min="3" max="8" width="9.88671875" style="37" customWidth="1"/>
    <col min="9" max="16384" width="8.88671875" style="37" customWidth="1"/>
  </cols>
  <sheetData>
    <row r="1" spans="1:8" ht="16.5" thickBot="1">
      <c r="A1" s="93" t="s">
        <v>111</v>
      </c>
      <c r="B1" s="94"/>
      <c r="C1" s="94"/>
      <c r="D1" s="94"/>
      <c r="E1" s="94"/>
      <c r="F1" s="94"/>
      <c r="G1" s="94"/>
      <c r="H1" s="94"/>
    </row>
    <row r="2" ht="15.75" thickBot="1"/>
    <row r="3" spans="1:8" ht="16.5" thickBot="1">
      <c r="A3" s="40"/>
      <c r="C3" s="93" t="s">
        <v>1</v>
      </c>
      <c r="D3" s="95"/>
      <c r="E3" s="93" t="s">
        <v>2</v>
      </c>
      <c r="F3" s="95"/>
      <c r="G3" s="90" t="s">
        <v>3</v>
      </c>
      <c r="H3" s="92"/>
    </row>
    <row r="4" spans="1:8" ht="32.25" thickBot="1">
      <c r="A4" s="40"/>
      <c r="B4" s="38" t="s">
        <v>69</v>
      </c>
      <c r="C4" s="57" t="s">
        <v>82</v>
      </c>
      <c r="D4" s="56" t="s">
        <v>83</v>
      </c>
      <c r="E4" s="57" t="s">
        <v>82</v>
      </c>
      <c r="F4" s="56" t="s">
        <v>83</v>
      </c>
      <c r="G4" s="57" t="s">
        <v>82</v>
      </c>
      <c r="H4" s="56" t="s">
        <v>83</v>
      </c>
    </row>
    <row r="5" spans="1:8" ht="15">
      <c r="A5" s="104" t="s">
        <v>70</v>
      </c>
      <c r="B5" s="41" t="s">
        <v>16</v>
      </c>
      <c r="C5" s="12">
        <v>316</v>
      </c>
      <c r="D5" s="12">
        <v>302</v>
      </c>
      <c r="E5" s="12">
        <v>4525</v>
      </c>
      <c r="F5" s="12">
        <v>2454</v>
      </c>
      <c r="G5" s="12">
        <v>54</v>
      </c>
      <c r="H5" s="12">
        <v>24</v>
      </c>
    </row>
    <row r="6" spans="1:8" ht="15">
      <c r="A6" s="105"/>
      <c r="B6" s="42" t="s">
        <v>50</v>
      </c>
      <c r="C6" s="13">
        <v>4</v>
      </c>
      <c r="D6" s="13">
        <v>3</v>
      </c>
      <c r="E6" s="13">
        <v>118</v>
      </c>
      <c r="F6" s="13">
        <v>59</v>
      </c>
      <c r="G6" s="13">
        <v>3</v>
      </c>
      <c r="H6" s="13"/>
    </row>
    <row r="7" spans="1:8" ht="15">
      <c r="A7" s="105"/>
      <c r="B7" s="42" t="s">
        <v>17</v>
      </c>
      <c r="C7" s="13">
        <v>22</v>
      </c>
      <c r="D7" s="13">
        <v>30</v>
      </c>
      <c r="E7" s="13">
        <v>492</v>
      </c>
      <c r="F7" s="13">
        <v>418</v>
      </c>
      <c r="G7" s="13">
        <v>1</v>
      </c>
      <c r="H7" s="13">
        <v>2</v>
      </c>
    </row>
    <row r="8" spans="1:8" ht="15" customHeight="1" thickBot="1">
      <c r="A8" s="106"/>
      <c r="B8" s="43" t="s">
        <v>18</v>
      </c>
      <c r="C8" s="14">
        <v>14</v>
      </c>
      <c r="D8" s="14">
        <v>11</v>
      </c>
      <c r="E8" s="14">
        <v>266</v>
      </c>
      <c r="F8" s="14">
        <v>106</v>
      </c>
      <c r="G8" s="14"/>
      <c r="H8" s="14">
        <v>1</v>
      </c>
    </row>
    <row r="9" spans="1:8" ht="15" customHeight="1">
      <c r="A9" s="101" t="s">
        <v>20</v>
      </c>
      <c r="B9" s="41" t="s">
        <v>23</v>
      </c>
      <c r="C9" s="12"/>
      <c r="D9" s="12"/>
      <c r="E9" s="12">
        <v>1</v>
      </c>
      <c r="F9" s="12">
        <v>2</v>
      </c>
      <c r="G9" s="12"/>
      <c r="H9" s="12"/>
    </row>
    <row r="10" spans="1:8" ht="15">
      <c r="A10" s="102"/>
      <c r="B10" s="42" t="s">
        <v>25</v>
      </c>
      <c r="C10" s="13">
        <v>1</v>
      </c>
      <c r="D10" s="13">
        <v>3</v>
      </c>
      <c r="E10" s="13">
        <v>3</v>
      </c>
      <c r="F10" s="13">
        <v>4</v>
      </c>
      <c r="G10" s="13"/>
      <c r="H10" s="13"/>
    </row>
    <row r="11" spans="1:8" ht="15">
      <c r="A11" s="102"/>
      <c r="B11" s="42" t="s">
        <v>28</v>
      </c>
      <c r="C11" s="13"/>
      <c r="D11" s="13"/>
      <c r="E11" s="13">
        <v>1</v>
      </c>
      <c r="F11" s="13">
        <v>1</v>
      </c>
      <c r="G11" s="13"/>
      <c r="H11" s="13"/>
    </row>
    <row r="12" spans="1:8" ht="15">
      <c r="A12" s="102"/>
      <c r="B12" s="42" t="s">
        <v>99</v>
      </c>
      <c r="C12" s="13"/>
      <c r="D12" s="13"/>
      <c r="E12" s="13"/>
      <c r="F12" s="13">
        <v>1</v>
      </c>
      <c r="G12" s="13"/>
      <c r="H12" s="13"/>
    </row>
    <row r="13" spans="1:8" ht="15">
      <c r="A13" s="102"/>
      <c r="B13" s="50" t="s">
        <v>108</v>
      </c>
      <c r="C13" s="13"/>
      <c r="D13" s="13"/>
      <c r="E13" s="13"/>
      <c r="F13" s="13">
        <v>2</v>
      </c>
      <c r="G13" s="13"/>
      <c r="H13" s="13"/>
    </row>
    <row r="14" spans="1:8" ht="15">
      <c r="A14" s="102"/>
      <c r="B14" s="42" t="s">
        <v>29</v>
      </c>
      <c r="C14" s="13"/>
      <c r="D14" s="13"/>
      <c r="E14" s="13">
        <v>1</v>
      </c>
      <c r="F14" s="13">
        <v>2</v>
      </c>
      <c r="G14" s="13"/>
      <c r="H14" s="13"/>
    </row>
    <row r="15" spans="1:8" ht="15">
      <c r="A15" s="102"/>
      <c r="B15" s="42" t="s">
        <v>30</v>
      </c>
      <c r="C15" s="13"/>
      <c r="D15" s="13"/>
      <c r="E15" s="13">
        <v>3</v>
      </c>
      <c r="F15" s="13">
        <v>4</v>
      </c>
      <c r="G15" s="13"/>
      <c r="H15" s="13"/>
    </row>
    <row r="16" spans="1:8" ht="15">
      <c r="A16" s="102"/>
      <c r="B16" s="42" t="s">
        <v>100</v>
      </c>
      <c r="C16" s="13"/>
      <c r="D16" s="13"/>
      <c r="E16" s="13"/>
      <c r="F16" s="13">
        <v>1</v>
      </c>
      <c r="G16" s="13"/>
      <c r="H16" s="13"/>
    </row>
    <row r="17" spans="1:8" ht="15">
      <c r="A17" s="102"/>
      <c r="B17" s="42" t="s">
        <v>31</v>
      </c>
      <c r="C17" s="13"/>
      <c r="D17" s="13">
        <v>1</v>
      </c>
      <c r="E17" s="13">
        <v>3</v>
      </c>
      <c r="F17" s="13">
        <v>3</v>
      </c>
      <c r="G17" s="13"/>
      <c r="H17" s="13"/>
    </row>
    <row r="18" spans="1:8" ht="15">
      <c r="A18" s="102"/>
      <c r="B18" s="42" t="s">
        <v>33</v>
      </c>
      <c r="C18" s="13"/>
      <c r="D18" s="13">
        <v>1</v>
      </c>
      <c r="E18" s="13">
        <v>2</v>
      </c>
      <c r="F18" s="13">
        <v>4</v>
      </c>
      <c r="G18" s="13"/>
      <c r="H18" s="13"/>
    </row>
    <row r="19" spans="1:8" ht="15">
      <c r="A19" s="102"/>
      <c r="B19" s="42" t="s">
        <v>35</v>
      </c>
      <c r="C19" s="13">
        <v>1</v>
      </c>
      <c r="D19" s="13">
        <v>1</v>
      </c>
      <c r="E19" s="13">
        <v>1</v>
      </c>
      <c r="F19" s="13">
        <v>5</v>
      </c>
      <c r="G19" s="13"/>
      <c r="H19" s="13"/>
    </row>
    <row r="20" spans="1:8" ht="15">
      <c r="A20" s="102"/>
      <c r="B20" s="42" t="s">
        <v>37</v>
      </c>
      <c r="C20" s="13"/>
      <c r="D20" s="13"/>
      <c r="E20" s="13">
        <v>2</v>
      </c>
      <c r="F20" s="13">
        <v>2</v>
      </c>
      <c r="G20" s="13"/>
      <c r="H20" s="13"/>
    </row>
    <row r="21" spans="1:8" ht="15">
      <c r="A21" s="102"/>
      <c r="B21" s="42" t="s">
        <v>39</v>
      </c>
      <c r="C21" s="13">
        <v>2</v>
      </c>
      <c r="D21" s="13">
        <v>3</v>
      </c>
      <c r="E21" s="13">
        <v>5</v>
      </c>
      <c r="F21" s="13">
        <v>11</v>
      </c>
      <c r="G21" s="13"/>
      <c r="H21" s="13"/>
    </row>
    <row r="22" spans="1:8" ht="15">
      <c r="A22" s="102"/>
      <c r="B22" s="42" t="s">
        <v>42</v>
      </c>
      <c r="C22" s="13"/>
      <c r="D22" s="13"/>
      <c r="E22" s="13">
        <v>1</v>
      </c>
      <c r="F22" s="13">
        <v>2</v>
      </c>
      <c r="G22" s="13"/>
      <c r="H22" s="13"/>
    </row>
    <row r="23" spans="1:8" ht="15">
      <c r="A23" s="102"/>
      <c r="B23" s="42" t="s">
        <v>43</v>
      </c>
      <c r="C23" s="13">
        <v>1</v>
      </c>
      <c r="D23" s="13">
        <v>1</v>
      </c>
      <c r="E23" s="13">
        <v>1</v>
      </c>
      <c r="F23" s="13">
        <v>1</v>
      </c>
      <c r="G23" s="13"/>
      <c r="H23" s="13"/>
    </row>
    <row r="24" spans="1:8" ht="15">
      <c r="A24" s="102"/>
      <c r="B24" s="89" t="s">
        <v>44</v>
      </c>
      <c r="C24" s="13"/>
      <c r="D24" s="13"/>
      <c r="E24" s="13">
        <v>1</v>
      </c>
      <c r="F24" s="13"/>
      <c r="G24" s="13"/>
      <c r="H24" s="13"/>
    </row>
    <row r="25" spans="1:8" ht="15">
      <c r="A25" s="102"/>
      <c r="B25" s="42" t="s">
        <v>47</v>
      </c>
      <c r="C25" s="13">
        <v>1</v>
      </c>
      <c r="D25" s="13">
        <v>1</v>
      </c>
      <c r="E25" s="13">
        <v>1</v>
      </c>
      <c r="F25" s="13">
        <v>2</v>
      </c>
      <c r="G25" s="13"/>
      <c r="H25" s="13"/>
    </row>
    <row r="26" spans="1:8" ht="15">
      <c r="A26" s="102"/>
      <c r="B26" s="42" t="s">
        <v>104</v>
      </c>
      <c r="C26" s="13"/>
      <c r="D26" s="13"/>
      <c r="E26" s="13"/>
      <c r="F26" s="13">
        <v>1</v>
      </c>
      <c r="G26" s="13"/>
      <c r="H26" s="13"/>
    </row>
    <row r="27" spans="1:8" ht="15">
      <c r="A27" s="102"/>
      <c r="B27" s="42" t="s">
        <v>53</v>
      </c>
      <c r="C27" s="13">
        <v>7</v>
      </c>
      <c r="D27" s="13">
        <v>10</v>
      </c>
      <c r="E27" s="13">
        <v>7</v>
      </c>
      <c r="F27" s="13">
        <v>12</v>
      </c>
      <c r="G27" s="13"/>
      <c r="H27" s="13"/>
    </row>
    <row r="28" spans="1:8" ht="16.5" customHeight="1">
      <c r="A28" s="102"/>
      <c r="B28" s="42" t="s">
        <v>54</v>
      </c>
      <c r="C28" s="13">
        <v>1</v>
      </c>
      <c r="D28" s="13">
        <v>1</v>
      </c>
      <c r="E28" s="13">
        <v>3</v>
      </c>
      <c r="F28" s="13">
        <v>8</v>
      </c>
      <c r="G28" s="13"/>
      <c r="H28" s="13"/>
    </row>
    <row r="29" spans="1:8" ht="15">
      <c r="A29" s="102"/>
      <c r="B29" s="42" t="s">
        <v>55</v>
      </c>
      <c r="C29" s="13">
        <v>2</v>
      </c>
      <c r="D29" s="13">
        <v>2</v>
      </c>
      <c r="E29" s="13">
        <v>6</v>
      </c>
      <c r="F29" s="13">
        <v>9</v>
      </c>
      <c r="G29" s="13"/>
      <c r="H29" s="13"/>
    </row>
    <row r="30" spans="1:8" ht="15">
      <c r="A30" s="102"/>
      <c r="B30" s="42" t="s">
        <v>56</v>
      </c>
      <c r="C30" s="13">
        <v>1</v>
      </c>
      <c r="D30" s="13">
        <v>1</v>
      </c>
      <c r="E30" s="13">
        <v>17</v>
      </c>
      <c r="F30" s="13">
        <v>36</v>
      </c>
      <c r="G30" s="13"/>
      <c r="H30" s="13"/>
    </row>
    <row r="31" spans="1:8" ht="15" customHeight="1">
      <c r="A31" s="102"/>
      <c r="B31" s="42" t="s">
        <v>57</v>
      </c>
      <c r="C31" s="13"/>
      <c r="D31" s="13"/>
      <c r="E31" s="13">
        <v>1</v>
      </c>
      <c r="F31" s="13">
        <v>2</v>
      </c>
      <c r="G31" s="13"/>
      <c r="H31" s="13"/>
    </row>
    <row r="32" spans="1:8" ht="15">
      <c r="A32" s="102"/>
      <c r="B32" s="42" t="s">
        <v>60</v>
      </c>
      <c r="C32" s="13"/>
      <c r="D32" s="13"/>
      <c r="E32" s="13">
        <v>9</v>
      </c>
      <c r="F32" s="13">
        <v>20</v>
      </c>
      <c r="G32" s="13">
        <v>1</v>
      </c>
      <c r="H32" s="13">
        <v>1</v>
      </c>
    </row>
    <row r="33" spans="1:8" ht="15.75" customHeight="1">
      <c r="A33" s="102"/>
      <c r="B33" s="42" t="s">
        <v>61</v>
      </c>
      <c r="C33" s="13"/>
      <c r="D33" s="13"/>
      <c r="E33" s="13">
        <v>2</v>
      </c>
      <c r="F33" s="13">
        <v>4</v>
      </c>
      <c r="G33" s="13"/>
      <c r="H33" s="13"/>
    </row>
    <row r="34" spans="1:8" ht="15.75" customHeight="1" thickBot="1">
      <c r="A34" s="103"/>
      <c r="B34" s="44" t="s">
        <v>62</v>
      </c>
      <c r="C34" s="45"/>
      <c r="D34" s="45">
        <v>1</v>
      </c>
      <c r="E34" s="45">
        <v>1</v>
      </c>
      <c r="F34" s="45">
        <v>1</v>
      </c>
      <c r="G34" s="45"/>
      <c r="H34" s="45"/>
    </row>
    <row r="35" spans="1:8" ht="15">
      <c r="A35" s="101" t="s">
        <v>71</v>
      </c>
      <c r="B35" s="41" t="s">
        <v>21</v>
      </c>
      <c r="C35" s="12">
        <v>2</v>
      </c>
      <c r="D35" s="12"/>
      <c r="E35" s="12">
        <v>11</v>
      </c>
      <c r="F35" s="12">
        <v>20</v>
      </c>
      <c r="G35" s="12"/>
      <c r="H35" s="12">
        <v>1</v>
      </c>
    </row>
    <row r="36" spans="1:8" ht="15">
      <c r="A36" s="102"/>
      <c r="B36" s="42" t="s">
        <v>22</v>
      </c>
      <c r="C36" s="13"/>
      <c r="D36" s="13"/>
      <c r="E36" s="13">
        <v>1</v>
      </c>
      <c r="F36" s="13">
        <v>1</v>
      </c>
      <c r="G36" s="13"/>
      <c r="H36" s="13"/>
    </row>
    <row r="37" spans="1:8" ht="15">
      <c r="A37" s="102"/>
      <c r="B37" s="42" t="s">
        <v>24</v>
      </c>
      <c r="C37" s="13"/>
      <c r="D37" s="13"/>
      <c r="E37" s="13">
        <v>1</v>
      </c>
      <c r="F37" s="13">
        <v>2</v>
      </c>
      <c r="G37" s="13"/>
      <c r="H37" s="13"/>
    </row>
    <row r="38" spans="1:8" ht="15">
      <c r="A38" s="102"/>
      <c r="B38" s="42" t="s">
        <v>96</v>
      </c>
      <c r="C38" s="13"/>
      <c r="D38" s="13"/>
      <c r="E38" s="13"/>
      <c r="F38" s="13">
        <v>1</v>
      </c>
      <c r="G38" s="13"/>
      <c r="H38" s="13"/>
    </row>
    <row r="39" spans="1:8" ht="15">
      <c r="A39" s="102"/>
      <c r="B39" s="42" t="s">
        <v>97</v>
      </c>
      <c r="C39" s="13"/>
      <c r="D39" s="13"/>
      <c r="E39" s="13"/>
      <c r="F39" s="13">
        <v>1</v>
      </c>
      <c r="G39" s="13"/>
      <c r="H39" s="13"/>
    </row>
    <row r="40" spans="1:8" ht="15">
      <c r="A40" s="102"/>
      <c r="B40" s="42" t="s">
        <v>26</v>
      </c>
      <c r="C40" s="13"/>
      <c r="D40" s="13"/>
      <c r="E40" s="13">
        <v>2</v>
      </c>
      <c r="F40" s="13">
        <v>4</v>
      </c>
      <c r="G40" s="13"/>
      <c r="H40" s="13"/>
    </row>
    <row r="41" spans="1:8" ht="15">
      <c r="A41" s="102"/>
      <c r="B41" s="42" t="s">
        <v>27</v>
      </c>
      <c r="C41" s="13"/>
      <c r="D41" s="13"/>
      <c r="E41" s="13">
        <v>1</v>
      </c>
      <c r="F41" s="13">
        <v>1</v>
      </c>
      <c r="G41" s="13"/>
      <c r="H41" s="13"/>
    </row>
    <row r="42" spans="1:8" ht="15">
      <c r="A42" s="102"/>
      <c r="B42" s="37" t="s">
        <v>98</v>
      </c>
      <c r="C42" s="13"/>
      <c r="D42" s="13"/>
      <c r="E42" s="13"/>
      <c r="F42" s="13">
        <v>1</v>
      </c>
      <c r="G42" s="13"/>
      <c r="H42" s="13"/>
    </row>
    <row r="43" spans="1:8" ht="15">
      <c r="A43" s="102"/>
      <c r="B43" s="42" t="s">
        <v>32</v>
      </c>
      <c r="C43" s="13"/>
      <c r="D43" s="13"/>
      <c r="E43" s="13">
        <v>1</v>
      </c>
      <c r="F43" s="13">
        <v>1</v>
      </c>
      <c r="G43" s="13"/>
      <c r="H43" s="13"/>
    </row>
    <row r="44" spans="1:8" ht="15">
      <c r="A44" s="102"/>
      <c r="B44" s="42" t="s">
        <v>34</v>
      </c>
      <c r="C44" s="13"/>
      <c r="D44" s="13"/>
      <c r="E44" s="13">
        <v>3</v>
      </c>
      <c r="F44" s="13">
        <v>4</v>
      </c>
      <c r="G44" s="13"/>
      <c r="H44" s="13"/>
    </row>
    <row r="45" spans="1:8" ht="15">
      <c r="A45" s="102"/>
      <c r="B45" s="42" t="s">
        <v>36</v>
      </c>
      <c r="C45" s="13"/>
      <c r="D45" s="13"/>
      <c r="E45" s="13">
        <v>2</v>
      </c>
      <c r="F45" s="13">
        <v>3</v>
      </c>
      <c r="G45" s="13"/>
      <c r="H45" s="13"/>
    </row>
    <row r="46" spans="1:8" ht="15">
      <c r="A46" s="102"/>
      <c r="B46" s="35" t="s">
        <v>74</v>
      </c>
      <c r="C46" s="13"/>
      <c r="D46" s="13"/>
      <c r="E46" s="13">
        <v>1</v>
      </c>
      <c r="F46" s="13">
        <v>2</v>
      </c>
      <c r="G46" s="13"/>
      <c r="H46" s="13"/>
    </row>
    <row r="47" spans="1:8" ht="15">
      <c r="A47" s="102"/>
      <c r="B47" s="42" t="s">
        <v>38</v>
      </c>
      <c r="C47" s="13"/>
      <c r="D47" s="13"/>
      <c r="E47" s="13">
        <v>8</v>
      </c>
      <c r="F47" s="13">
        <v>10</v>
      </c>
      <c r="G47" s="13"/>
      <c r="H47" s="13"/>
    </row>
    <row r="48" spans="1:8" ht="15">
      <c r="A48" s="102"/>
      <c r="B48" s="42" t="s">
        <v>101</v>
      </c>
      <c r="C48" s="13"/>
      <c r="D48" s="13"/>
      <c r="E48" s="13"/>
      <c r="F48" s="13">
        <v>1</v>
      </c>
      <c r="G48" s="13"/>
      <c r="H48" s="13"/>
    </row>
    <row r="49" spans="1:8" ht="15">
      <c r="A49" s="102"/>
      <c r="B49" s="42" t="s">
        <v>40</v>
      </c>
      <c r="C49" s="13"/>
      <c r="D49" s="13"/>
      <c r="E49" s="13">
        <v>1</v>
      </c>
      <c r="F49" s="13">
        <v>1</v>
      </c>
      <c r="G49" s="13"/>
      <c r="H49" s="13"/>
    </row>
    <row r="50" spans="1:8" ht="15">
      <c r="A50" s="102"/>
      <c r="B50" s="37" t="s">
        <v>102</v>
      </c>
      <c r="C50" s="13"/>
      <c r="D50" s="13"/>
      <c r="E50" s="13"/>
      <c r="F50" s="13">
        <v>1</v>
      </c>
      <c r="G50" s="13"/>
      <c r="H50" s="13"/>
    </row>
    <row r="51" spans="1:8" ht="15">
      <c r="A51" s="102"/>
      <c r="B51" s="42" t="s">
        <v>41</v>
      </c>
      <c r="C51" s="13"/>
      <c r="D51" s="13"/>
      <c r="E51" s="13">
        <v>1</v>
      </c>
      <c r="F51" s="13">
        <v>2</v>
      </c>
      <c r="G51" s="13"/>
      <c r="H51" s="13"/>
    </row>
    <row r="52" spans="1:8" ht="15">
      <c r="A52" s="102"/>
      <c r="B52" s="37" t="s">
        <v>103</v>
      </c>
      <c r="C52" s="13"/>
      <c r="D52" s="13"/>
      <c r="E52" s="13"/>
      <c r="F52" s="13">
        <v>1</v>
      </c>
      <c r="G52" s="13"/>
      <c r="H52" s="13"/>
    </row>
    <row r="53" spans="1:8" ht="15">
      <c r="A53" s="102"/>
      <c r="B53" s="42" t="s">
        <v>45</v>
      </c>
      <c r="C53" s="13"/>
      <c r="D53" s="13"/>
      <c r="E53" s="13">
        <v>1</v>
      </c>
      <c r="F53" s="13">
        <v>1</v>
      </c>
      <c r="G53" s="13"/>
      <c r="H53" s="13"/>
    </row>
    <row r="54" spans="1:8" ht="15">
      <c r="A54" s="102"/>
      <c r="B54" s="42" t="s">
        <v>46</v>
      </c>
      <c r="C54" s="13"/>
      <c r="D54" s="13"/>
      <c r="E54" s="13">
        <v>1</v>
      </c>
      <c r="F54" s="13">
        <v>2</v>
      </c>
      <c r="G54" s="13"/>
      <c r="H54" s="13"/>
    </row>
    <row r="55" spans="1:8" ht="15">
      <c r="A55" s="102"/>
      <c r="B55" s="42" t="s">
        <v>48</v>
      </c>
      <c r="C55" s="13"/>
      <c r="D55" s="13"/>
      <c r="E55" s="13">
        <v>5</v>
      </c>
      <c r="F55" s="13">
        <v>8</v>
      </c>
      <c r="G55" s="13"/>
      <c r="H55" s="13"/>
    </row>
    <row r="56" spans="1:8" ht="15">
      <c r="A56" s="102"/>
      <c r="B56" s="42" t="s">
        <v>49</v>
      </c>
      <c r="C56" s="13"/>
      <c r="D56" s="13"/>
      <c r="E56" s="13">
        <v>4</v>
      </c>
      <c r="F56" s="13">
        <v>9</v>
      </c>
      <c r="G56" s="13"/>
      <c r="H56" s="13"/>
    </row>
    <row r="57" spans="1:8" ht="15">
      <c r="A57" s="102"/>
      <c r="B57" s="42" t="s">
        <v>51</v>
      </c>
      <c r="C57" s="13"/>
      <c r="D57" s="13"/>
      <c r="E57" s="13">
        <v>2</v>
      </c>
      <c r="F57" s="13">
        <v>3</v>
      </c>
      <c r="G57" s="13"/>
      <c r="H57" s="13"/>
    </row>
    <row r="58" spans="1:8" ht="15">
      <c r="A58" s="102"/>
      <c r="B58" s="42" t="s">
        <v>52</v>
      </c>
      <c r="C58" s="13"/>
      <c r="D58" s="13"/>
      <c r="E58" s="13">
        <v>17</v>
      </c>
      <c r="F58" s="13">
        <v>44</v>
      </c>
      <c r="G58" s="13"/>
      <c r="H58" s="13"/>
    </row>
    <row r="59" spans="1:8" ht="15">
      <c r="A59" s="102"/>
      <c r="B59" s="42" t="s">
        <v>58</v>
      </c>
      <c r="C59" s="13"/>
      <c r="D59" s="13"/>
      <c r="E59" s="13">
        <v>1</v>
      </c>
      <c r="F59" s="13">
        <v>1</v>
      </c>
      <c r="G59" s="13"/>
      <c r="H59" s="13"/>
    </row>
    <row r="60" spans="1:8" ht="15">
      <c r="A60" s="102"/>
      <c r="B60" s="42" t="s">
        <v>59</v>
      </c>
      <c r="C60" s="13"/>
      <c r="D60" s="13"/>
      <c r="E60" s="13">
        <v>15</v>
      </c>
      <c r="F60" s="13">
        <v>23</v>
      </c>
      <c r="G60" s="13"/>
      <c r="H60" s="13"/>
    </row>
    <row r="61" spans="1:8" ht="15">
      <c r="A61" s="102"/>
      <c r="B61" s="42" t="s">
        <v>67</v>
      </c>
      <c r="C61" s="13"/>
      <c r="D61" s="13"/>
      <c r="E61" s="13">
        <v>1</v>
      </c>
      <c r="F61" s="13">
        <v>2</v>
      </c>
      <c r="G61" s="13"/>
      <c r="H61" s="13"/>
    </row>
    <row r="62" spans="1:8" ht="15">
      <c r="A62" s="102"/>
      <c r="B62" s="88" t="s">
        <v>63</v>
      </c>
      <c r="C62" s="13"/>
      <c r="D62" s="13"/>
      <c r="E62" s="13">
        <v>1</v>
      </c>
      <c r="F62" s="13"/>
      <c r="G62" s="13"/>
      <c r="H62" s="13"/>
    </row>
    <row r="63" spans="1:8" ht="15">
      <c r="A63" s="102"/>
      <c r="B63" s="42" t="s">
        <v>105</v>
      </c>
      <c r="C63" s="13"/>
      <c r="D63" s="13"/>
      <c r="E63" s="13"/>
      <c r="F63" s="13">
        <v>1</v>
      </c>
      <c r="G63" s="13"/>
      <c r="H63" s="13"/>
    </row>
    <row r="64" spans="1:8" ht="15">
      <c r="A64" s="102"/>
      <c r="B64" s="42" t="s">
        <v>106</v>
      </c>
      <c r="C64" s="13"/>
      <c r="D64" s="13"/>
      <c r="E64" s="13"/>
      <c r="F64" s="13">
        <v>1</v>
      </c>
      <c r="G64" s="13"/>
      <c r="H64" s="13"/>
    </row>
    <row r="65" spans="1:8" ht="15">
      <c r="A65" s="102"/>
      <c r="B65" s="42" t="s">
        <v>107</v>
      </c>
      <c r="C65" s="13"/>
      <c r="D65" s="13"/>
      <c r="E65" s="13"/>
      <c r="F65" s="13">
        <v>1</v>
      </c>
      <c r="G65" s="13"/>
      <c r="H65" s="13"/>
    </row>
    <row r="66" spans="1:8" ht="15">
      <c r="A66" s="102"/>
      <c r="B66" s="42" t="s">
        <v>64</v>
      </c>
      <c r="C66" s="13"/>
      <c r="D66" s="13"/>
      <c r="E66" s="13">
        <v>7</v>
      </c>
      <c r="F66" s="13">
        <v>7</v>
      </c>
      <c r="G66" s="13"/>
      <c r="H66" s="13"/>
    </row>
    <row r="67" spans="1:8" ht="15">
      <c r="A67" s="102"/>
      <c r="B67" s="42" t="s">
        <v>65</v>
      </c>
      <c r="C67" s="13">
        <v>1</v>
      </c>
      <c r="D67" s="13"/>
      <c r="E67" s="13">
        <v>1</v>
      </c>
      <c r="F67" s="13">
        <v>1</v>
      </c>
      <c r="G67" s="13"/>
      <c r="H67" s="13"/>
    </row>
    <row r="68" spans="1:8" ht="15.75" thickBot="1">
      <c r="A68" s="103"/>
      <c r="B68" s="43" t="s">
        <v>66</v>
      </c>
      <c r="C68" s="14"/>
      <c r="D68" s="14"/>
      <c r="E68" s="14">
        <v>3</v>
      </c>
      <c r="F68" s="14">
        <v>8</v>
      </c>
      <c r="G68" s="14"/>
      <c r="H68" s="14"/>
    </row>
    <row r="69" spans="2:8" ht="15.75" thickBot="1">
      <c r="B69" s="46" t="s">
        <v>68</v>
      </c>
      <c r="C69" s="47">
        <v>132</v>
      </c>
      <c r="D69" s="47">
        <v>382</v>
      </c>
      <c r="E69" s="47">
        <v>1487</v>
      </c>
      <c r="F69" s="47">
        <v>8521</v>
      </c>
      <c r="G69" s="47">
        <v>39</v>
      </c>
      <c r="H69" s="47">
        <v>106</v>
      </c>
    </row>
    <row r="70" spans="3:8" ht="16.5" thickBot="1">
      <c r="C70" s="7">
        <f aca="true" t="shared" si="0" ref="C70:H70">SUM(C5:C69)</f>
        <v>508</v>
      </c>
      <c r="D70" s="58">
        <f t="shared" si="0"/>
        <v>754</v>
      </c>
      <c r="E70" s="7">
        <f t="shared" si="0"/>
        <v>7052</v>
      </c>
      <c r="F70" s="58">
        <f t="shared" si="0"/>
        <v>11867</v>
      </c>
      <c r="G70" s="7">
        <f t="shared" si="0"/>
        <v>98</v>
      </c>
      <c r="H70" s="58">
        <f t="shared" si="0"/>
        <v>135</v>
      </c>
    </row>
    <row r="74" spans="3:4" ht="15">
      <c r="C74" s="49"/>
      <c r="D74" s="49"/>
    </row>
  </sheetData>
  <sheetProtection/>
  <mergeCells count="7">
    <mergeCell ref="A35:A68"/>
    <mergeCell ref="A9:A34"/>
    <mergeCell ref="A1:H1"/>
    <mergeCell ref="E3:F3"/>
    <mergeCell ref="G3:H3"/>
    <mergeCell ref="A5:A8"/>
    <mergeCell ref="C3:D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9" r:id="rId1"/>
  <headerFooter>
    <oddFooter>&amp;L&amp;8&amp;K00-048The NMC Temporary Register as on 30 September 2020&amp;C&amp;8&amp;K00-048Page &amp;P of &amp;N&amp;R&amp;8&amp;K00-048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2020-11-11T10:19:30Z</dcterms:created>
  <dcterms:modified xsi:type="dcterms:W3CDTF">2020-11-11T18:13:42Z</dcterms:modified>
  <cp:category/>
  <cp:version/>
  <cp:contentType/>
  <cp:contentStatus/>
</cp:coreProperties>
</file>